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3\Results\"/>
    </mc:Choice>
  </mc:AlternateContent>
  <xr:revisionPtr revIDLastSave="0" documentId="13_ncr:1_{FE24C842-F996-4967-99ED-B18268A17276}" xr6:coauthVersionLast="47" xr6:coauthVersionMax="47" xr10:uidLastSave="{00000000-0000-0000-0000-000000000000}"/>
  <bookViews>
    <workbookView xWindow="880" yWindow="-110" windowWidth="37630" windowHeight="21820" tabRatio="871" xr2:uid="{2052F556-904B-4296-AAE2-FE928D427B17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PowerTipping!$I$9:$AA$228</definedName>
    <definedName name="_xlnm._FilterDatabase" localSheetId="0" hidden="1">Results!$A$10:$AK$241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7" hidden="1">zTippingResultsByGroup!$A$1:$AB$243</definedName>
    <definedName name="ExternalData_4" localSheetId="8">TeamLadderPositions2!#REF!</definedName>
    <definedName name="ExternalData_5" localSheetId="6" hidden="1">Groups!$A$1:$E$24</definedName>
    <definedName name="ExternalData_5" localSheetId="8" hidden="1">TeamLadderPositions2!$A$1:$E$253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M203" i="54" l="1"/>
  <c r="M95" i="54"/>
  <c r="M145" i="54"/>
  <c r="M250" i="54"/>
  <c r="M193" i="54"/>
  <c r="M166" i="54"/>
  <c r="M126" i="54"/>
  <c r="M91" i="54"/>
  <c r="M98" i="54"/>
  <c r="M65" i="54"/>
  <c r="M89" i="54"/>
  <c r="M71" i="54"/>
  <c r="M252" i="54"/>
  <c r="M96" i="54"/>
  <c r="M226" i="54"/>
  <c r="M254" i="54"/>
  <c r="M110" i="54"/>
  <c r="M199" i="54"/>
  <c r="M75" i="54"/>
  <c r="M125" i="54"/>
  <c r="M131" i="54"/>
  <c r="M146" i="54"/>
  <c r="M122" i="54"/>
  <c r="M187" i="54"/>
  <c r="M231" i="54"/>
  <c r="M174" i="54"/>
  <c r="M79" i="54"/>
  <c r="M129" i="54"/>
  <c r="M77" i="54"/>
  <c r="M85" i="54"/>
  <c r="M84" i="54"/>
  <c r="M232" i="54"/>
  <c r="M124" i="54"/>
  <c r="M223" i="54"/>
  <c r="M164" i="54"/>
  <c r="M212" i="54"/>
  <c r="M139" i="54"/>
  <c r="M117" i="54"/>
  <c r="M81" i="54"/>
  <c r="M80" i="54"/>
  <c r="M210" i="54"/>
  <c r="M135" i="54"/>
  <c r="M233" i="54"/>
  <c r="M101" i="54"/>
  <c r="M141" i="54"/>
  <c r="M208" i="54"/>
  <c r="M224" i="54"/>
  <c r="M181" i="54"/>
  <c r="M206" i="54"/>
  <c r="M188" i="54"/>
  <c r="M186" i="54"/>
  <c r="M195" i="54"/>
  <c r="M113" i="54"/>
  <c r="M243" i="54"/>
  <c r="M168" i="54"/>
  <c r="M76" i="54"/>
  <c r="M150" i="54"/>
  <c r="M108" i="54"/>
  <c r="M66" i="54"/>
  <c r="M82" i="54"/>
  <c r="M230" i="54"/>
  <c r="M121" i="54"/>
  <c r="M241" i="54"/>
  <c r="M170" i="54"/>
  <c r="M194" i="54"/>
  <c r="M253" i="54"/>
  <c r="M234" i="54"/>
  <c r="M143" i="54"/>
  <c r="M183" i="54"/>
  <c r="M162" i="54"/>
  <c r="M132" i="54"/>
  <c r="M115" i="54"/>
  <c r="M93" i="54"/>
  <c r="M171" i="54"/>
  <c r="M130" i="54"/>
  <c r="M64" i="54"/>
  <c r="M227" i="54"/>
  <c r="M86" i="54"/>
  <c r="M127" i="54"/>
  <c r="M144" i="54"/>
  <c r="M216" i="54"/>
  <c r="M158" i="54"/>
  <c r="M198" i="54"/>
  <c r="M148" i="54"/>
  <c r="M73" i="54"/>
  <c r="M104" i="54"/>
  <c r="M213" i="54"/>
  <c r="M97" i="54"/>
  <c r="M245" i="54"/>
  <c r="M119" i="54"/>
  <c r="M128" i="54"/>
  <c r="M177" i="54"/>
  <c r="M249" i="54"/>
  <c r="M191" i="54"/>
  <c r="M109" i="54"/>
  <c r="M165" i="54"/>
  <c r="M106" i="54"/>
  <c r="M236" i="54"/>
  <c r="M72" i="54"/>
  <c r="M214" i="54"/>
  <c r="M178" i="54"/>
  <c r="M70" i="54"/>
  <c r="M152" i="54"/>
  <c r="M161" i="54"/>
  <c r="M157" i="54"/>
  <c r="M189" i="54"/>
  <c r="M192" i="54"/>
  <c r="M74" i="54"/>
  <c r="M123" i="54"/>
  <c r="M255" i="54"/>
  <c r="M138" i="54"/>
  <c r="M211" i="54"/>
  <c r="M103" i="54"/>
  <c r="M185" i="54"/>
  <c r="M242" i="54"/>
  <c r="M68" i="54"/>
  <c r="M92" i="54"/>
  <c r="M225" i="54"/>
  <c r="M140" i="54"/>
  <c r="M247" i="54"/>
  <c r="M172" i="54"/>
  <c r="M205" i="54"/>
  <c r="M204" i="54"/>
  <c r="M160" i="54"/>
  <c r="M244" i="54"/>
  <c r="M136" i="54"/>
  <c r="M218" i="54"/>
  <c r="M94" i="54"/>
  <c r="M134" i="54"/>
  <c r="M175" i="54"/>
  <c r="M83" i="54"/>
  <c r="M156" i="54"/>
  <c r="M222" i="54"/>
  <c r="M142" i="54"/>
  <c r="M114" i="54"/>
  <c r="M237" i="54"/>
  <c r="M154" i="54"/>
  <c r="M248" i="54"/>
  <c r="M220" i="54"/>
  <c r="M78" i="54"/>
  <c r="M169" i="54"/>
  <c r="M235" i="54"/>
  <c r="M69" i="54"/>
  <c r="M167" i="54"/>
  <c r="M176" i="54"/>
  <c r="M116" i="54"/>
  <c r="M228" i="54"/>
  <c r="M90" i="54"/>
  <c r="M163" i="54"/>
  <c r="M147" i="54"/>
  <c r="M179" i="54"/>
  <c r="M201" i="54"/>
  <c r="M87" i="54"/>
  <c r="M202" i="54"/>
  <c r="M102" i="54"/>
  <c r="M118" i="54"/>
  <c r="M200" i="54"/>
  <c r="M209" i="54"/>
  <c r="M133" i="54"/>
  <c r="M207" i="54"/>
  <c r="M107" i="54"/>
  <c r="M196" i="54"/>
  <c r="M180" i="54"/>
  <c r="M229" i="54"/>
  <c r="M153" i="54"/>
  <c r="M111" i="54"/>
  <c r="M159" i="54"/>
  <c r="M215" i="54"/>
  <c r="M149" i="54"/>
  <c r="M105" i="54"/>
  <c r="M112" i="54"/>
  <c r="M240" i="54"/>
  <c r="M190" i="54"/>
  <c r="M120" i="54"/>
  <c r="M219" i="54"/>
  <c r="M221" i="54"/>
  <c r="M151" i="54"/>
  <c r="M251" i="54"/>
  <c r="M67" i="54"/>
  <c r="M182" i="54"/>
  <c r="M99" i="54"/>
  <c r="M137" i="54"/>
  <c r="M173" i="54"/>
  <c r="M197" i="54"/>
  <c r="M88" i="54"/>
  <c r="M238" i="54"/>
  <c r="M184" i="54"/>
  <c r="M100" i="54"/>
  <c r="M239" i="54"/>
  <c r="M246" i="54"/>
  <c r="M217" i="54"/>
  <c r="M155" i="54"/>
  <c r="G18" i="54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M15" i="54" l="1"/>
  <c r="G45" i="54"/>
  <c r="G46" i="54" l="1"/>
  <c r="G47" i="54" l="1"/>
  <c r="G48" i="54" l="1"/>
  <c r="G49" i="54" l="1"/>
  <c r="G50" i="54" l="1"/>
  <c r="G51" i="54" l="1"/>
  <c r="G52" i="54" l="1"/>
  <c r="M19" i="54" l="1"/>
  <c r="G53" i="54"/>
  <c r="G54" i="54" l="1"/>
  <c r="G55" i="54" l="1"/>
  <c r="G56" i="54" l="1"/>
  <c r="M42" i="54" l="1"/>
  <c r="G57" i="54"/>
  <c r="G58" i="54" l="1"/>
  <c r="M43" i="54" l="1"/>
  <c r="G59" i="54"/>
  <c r="G60" i="54" l="1"/>
  <c r="G61" i="54" s="1"/>
  <c r="G62" i="54" l="1"/>
  <c r="G63" i="54" l="1"/>
  <c r="M16" i="54" l="1"/>
  <c r="M52" i="54" l="1"/>
  <c r="M20" i="54" l="1"/>
  <c r="M53" i="54"/>
  <c r="M54" i="54" l="1"/>
  <c r="M45" i="54"/>
  <c r="M57" i="54"/>
  <c r="M26" i="54" l="1"/>
  <c r="M46" i="54"/>
  <c r="M38" i="54" l="1"/>
  <c r="M28" i="54" l="1"/>
  <c r="M17" i="54"/>
  <c r="M44" i="54" l="1"/>
  <c r="M31" i="54" l="1"/>
  <c r="M47" i="54"/>
  <c r="M58" i="54" l="1"/>
  <c r="M24" i="54"/>
  <c r="M41" i="54"/>
  <c r="M50" i="54" l="1"/>
  <c r="M36" i="54"/>
  <c r="M18" i="54"/>
  <c r="M62" i="54" l="1"/>
  <c r="M51" i="54" l="1"/>
  <c r="M59" i="54" l="1"/>
  <c r="M63" i="54" l="1"/>
  <c r="M37" i="54" l="1"/>
  <c r="M29" i="54" l="1"/>
  <c r="M34" i="54" l="1"/>
  <c r="M55" i="54" l="1"/>
  <c r="M30" i="54"/>
  <c r="M25" i="54"/>
  <c r="M21" i="54"/>
  <c r="M39" i="54"/>
  <c r="M49" i="54" l="1"/>
  <c r="M32" i="54" l="1"/>
  <c r="M48" i="54" l="1"/>
  <c r="M27" i="54" l="1"/>
  <c r="M60" i="54"/>
  <c r="M61" i="54" l="1"/>
  <c r="M35" i="54"/>
  <c r="M22" i="54" l="1"/>
  <c r="M56" i="54"/>
  <c r="M33" i="54"/>
  <c r="M23" i="54" l="1"/>
  <c r="M40" i="54" l="1"/>
  <c r="S14" i="54" s="1" a="1"/>
  <c r="S14" i="54" s="1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216" i="54"/>
  <c r="A215" i="54"/>
  <c r="A214" i="54"/>
  <c r="A213" i="54"/>
  <c r="A212" i="54"/>
  <c r="A211" i="54"/>
  <c r="A210" i="54"/>
  <c r="A209" i="54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  <c r="S24" i="54" l="1"/>
  <c r="S16" i="54"/>
  <c r="S33" i="54"/>
  <c r="S42" i="54"/>
  <c r="S19" i="54"/>
  <c r="S27" i="54"/>
  <c r="S35" i="54"/>
  <c r="S43" i="54"/>
  <c r="S51" i="54"/>
  <c r="S59" i="54"/>
  <c r="S56" i="54"/>
  <c r="S41" i="54"/>
  <c r="S34" i="54"/>
  <c r="S28" i="54"/>
  <c r="S44" i="54"/>
  <c r="S52" i="54"/>
  <c r="S60" i="54"/>
  <c r="S32" i="54"/>
  <c r="S25" i="54"/>
  <c r="S18" i="54"/>
  <c r="S58" i="54"/>
  <c r="S21" i="54"/>
  <c r="S29" i="54"/>
  <c r="S37" i="54"/>
  <c r="S45" i="54"/>
  <c r="S53" i="54"/>
  <c r="S61" i="54"/>
  <c r="S48" i="54"/>
  <c r="S17" i="54"/>
  <c r="S49" i="54"/>
  <c r="S50" i="54"/>
  <c r="S36" i="54"/>
  <c r="S22" i="54"/>
  <c r="S30" i="54"/>
  <c r="S38" i="54"/>
  <c r="S46" i="54"/>
  <c r="S54" i="54"/>
  <c r="S62" i="54"/>
  <c r="S40" i="54"/>
  <c r="S57" i="54"/>
  <c r="S26" i="54"/>
  <c r="S20" i="54"/>
  <c r="S15" i="54"/>
  <c r="S23" i="54"/>
  <c r="S31" i="54"/>
  <c r="S39" i="54"/>
  <c r="S47" i="54"/>
  <c r="S55" i="54"/>
  <c r="S63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O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B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N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R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S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<sst xmlns="http://schemas.openxmlformats.org/spreadsheetml/2006/main" count="11187" uniqueCount="816">
  <si>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</si>
  <si>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</si>
  <si>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</si>
  <si>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</si>
  <si>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</si>
  <si>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</si>
  <si>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</si>
  <si>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</si>
  <si>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</si>
  <si>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</si>
  <si>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</si>
  <si>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</si>
  <si>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</si>
  <si>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</si>
  <si>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</si>
  <si>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</si>
  <si>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</si>
  <si>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</si>
  <si>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</si>
  <si>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</si>
  <si>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</si>
  <si>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</si>
  <si>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</si>
  <si>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</si>
  <si>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</si>
  <si>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</si>
  <si>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</si>
  <si>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</si>
  <si>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</si>
  <si>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</si>
  <si>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</si>
  <si>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</si>
  <si>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</si>
  <si>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</si>
  <si>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</si>
  <si>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</si>
  <si>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</si>
  <si>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</si>
  <si>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</si>
  <si>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</si>
  <si>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</si>
  <si>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</si>
  <si>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</si>
  <si>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</si>
  <si>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</si>
  <si>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</si>
  <si>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</si>
  <si>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</si>
  <si>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</si>
  <si>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</si>
  <si>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</si>
  <si>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</si>
  <si>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</si>
  <si>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</si>
  <si>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</si>
  <si>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</si>
  <si>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</si>
  <si>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</si>
  <si>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</si>
  <si>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</si>
  <si>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</si>
  <si>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</si>
  <si>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</si>
  <si>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</si>
  <si>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</si>
  <si>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</si>
  <si>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</si>
  <si>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</si>
  <si>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</si>
  <si>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</si>
  <si>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</si>
  <si>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</si>
  <si>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</si>
  <si>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</si>
  <si>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</si>
  <si>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</si>
  <si>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</si>
  <si>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</si>
  <si>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</si>
  <si>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</si>
  <si>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</si>
  <si>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</si>
  <si>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</si>
  <si>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</si>
  <si>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</si>
  <si>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Shayne</t>
  </si>
  <si>
    <t>Peachey</t>
  </si>
  <si>
    <t>Female</t>
  </si>
  <si>
    <t>North</t>
  </si>
  <si>
    <t>Blake</t>
  </si>
  <si>
    <t>Cassidy</t>
  </si>
  <si>
    <t>Male</t>
  </si>
  <si>
    <t>Shaun</t>
  </si>
  <si>
    <t>Heather</t>
  </si>
  <si>
    <t>Jenna</t>
  </si>
  <si>
    <t>McKay</t>
  </si>
  <si>
    <t>Toni-Lee</t>
  </si>
  <si>
    <t>Taylor</t>
  </si>
  <si>
    <t>South</t>
  </si>
  <si>
    <t>Andrew</t>
  </si>
  <si>
    <t>Wilson</t>
  </si>
  <si>
    <t>Jacob</t>
  </si>
  <si>
    <t>Hine</t>
  </si>
  <si>
    <t>Brett</t>
  </si>
  <si>
    <t>Kevin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</si>
  <si>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</si>
  <si>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</si>
  <si>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</si>
  <si>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</si>
  <si>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</si>
  <si>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</si>
  <si>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</si>
  <si>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</si>
  <si>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Heidi</t>
  </si>
  <si>
    <t>Chambers</t>
  </si>
  <si>
    <t>Brendan</t>
  </si>
  <si>
    <t>Tucker</t>
  </si>
  <si>
    <t>Alec</t>
  </si>
  <si>
    <t>Dornauf</t>
  </si>
  <si>
    <t>Ben</t>
  </si>
  <si>
    <t>Dodd</t>
  </si>
  <si>
    <t>Chris</t>
  </si>
  <si>
    <t xml:space="preserve">Hannah </t>
  </si>
  <si>
    <t>Barron</t>
  </si>
  <si>
    <t>Peter</t>
  </si>
  <si>
    <t>Smith</t>
  </si>
  <si>
    <t>Henry</t>
  </si>
  <si>
    <t xml:space="preserve">Robertson 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</si>
  <si>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</si>
  <si>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</si>
  <si>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</si>
  <si>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</si>
  <si>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</si>
  <si>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</si>
  <si>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</si>
  <si>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</si>
  <si>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</si>
  <si>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</si>
  <si>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Dani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</si>
  <si>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</si>
  <si>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</si>
  <si>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</si>
  <si>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</si>
  <si>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</si>
  <si>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</si>
  <si>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</si>
  <si>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</si>
  <si>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</si>
  <si>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</si>
  <si>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Fleming</t>
  </si>
  <si>
    <t>Matthew</t>
  </si>
  <si>
    <t>Cooke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</si>
  <si>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</si>
  <si>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</si>
  <si>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</si>
  <si>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</si>
  <si>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</si>
  <si>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</si>
  <si>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</si>
  <si>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</si>
  <si>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</si>
  <si>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</si>
  <si>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</si>
  <si>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</si>
  <si>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</si>
  <si>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</si>
  <si>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</si>
  <si>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</si>
  <si>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 xml:space="preserve">Craig </t>
  </si>
  <si>
    <t xml:space="preserve">McKinlay </t>
  </si>
  <si>
    <t>Lohberger</t>
  </si>
  <si>
    <t xml:space="preserve">Daniel </t>
  </si>
  <si>
    <t>Craig</t>
  </si>
  <si>
    <t>Midgley</t>
  </si>
  <si>
    <t>Michael</t>
  </si>
  <si>
    <t>Kenneth</t>
  </si>
  <si>
    <t>Lai</t>
  </si>
  <si>
    <t>Ian</t>
  </si>
  <si>
    <t>Mackenzie</t>
  </si>
  <si>
    <t>Kylie</t>
  </si>
  <si>
    <t>Murphy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</si>
  <si>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</si>
  <si>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</si>
  <si>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</si>
  <si>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</si>
  <si>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</si>
  <si>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</si>
  <si>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</si>
  <si>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</si>
  <si>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Meghan</t>
  </si>
  <si>
    <t>Widdowson</t>
  </si>
  <si>
    <t>Lord</t>
  </si>
  <si>
    <t>Hermanis</t>
  </si>
  <si>
    <t>Lachy</t>
  </si>
  <si>
    <t>Watt</t>
  </si>
  <si>
    <t>McKillop</t>
  </si>
  <si>
    <t>Jon</t>
  </si>
  <si>
    <t>Fulton</t>
  </si>
  <si>
    <t xml:space="preserve">Malcolm </t>
  </si>
  <si>
    <t xml:space="preserve">Castles </t>
  </si>
  <si>
    <t>Jamie</t>
  </si>
  <si>
    <t>Roberts</t>
  </si>
  <si>
    <t>Stacey</t>
  </si>
  <si>
    <t>Benson</t>
  </si>
  <si>
    <t>Loretta</t>
  </si>
  <si>
    <t>Karen</t>
  </si>
  <si>
    <t>Jenkins</t>
  </si>
  <si>
    <t>Felicity</t>
  </si>
  <si>
    <t>Walsh</t>
  </si>
  <si>
    <t>Glenn</t>
  </si>
  <si>
    <t>Eberle</t>
  </si>
  <si>
    <t>Isbister</t>
  </si>
  <si>
    <t>Dan</t>
  </si>
  <si>
    <t>Hollingsworth</t>
  </si>
  <si>
    <t>Tony</t>
  </si>
  <si>
    <t>Shea</t>
  </si>
  <si>
    <t>Conan</t>
  </si>
  <si>
    <t>Duhig</t>
  </si>
  <si>
    <t>Stowe</t>
  </si>
  <si>
    <t>Dean</t>
  </si>
  <si>
    <t>Anna</t>
  </si>
  <si>
    <t>Masters</t>
  </si>
  <si>
    <t>Wood</t>
  </si>
  <si>
    <t>Libby</t>
  </si>
  <si>
    <t>Paterson</t>
  </si>
  <si>
    <t xml:space="preserve">Roslyn </t>
  </si>
  <si>
    <t>McKendrick</t>
  </si>
  <si>
    <t>Egan</t>
  </si>
  <si>
    <t>Cooney</t>
  </si>
  <si>
    <t>Noye</t>
  </si>
  <si>
    <t>Alex</t>
  </si>
  <si>
    <t>Izbicki</t>
  </si>
  <si>
    <t>Cyril</t>
  </si>
  <si>
    <t>Patmore</t>
  </si>
  <si>
    <t xml:space="preserve">Williams </t>
  </si>
  <si>
    <t>Jarad</t>
  </si>
  <si>
    <t>Hughes</t>
  </si>
  <si>
    <t>Glen</t>
  </si>
  <si>
    <t xml:space="preserve">Czerkiewicz 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</si>
  <si>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</si>
  <si>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</si>
  <si>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</si>
  <si>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</si>
  <si>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</si>
  <si>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</si>
  <si>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</si>
  <si>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</si>
  <si>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 xml:space="preserve">Beaumont </t>
  </si>
  <si>
    <t>Ross</t>
  </si>
  <si>
    <t>Burridge</t>
  </si>
  <si>
    <t>Jane</t>
  </si>
  <si>
    <t>Schofield</t>
  </si>
  <si>
    <t>Barbara</t>
  </si>
  <si>
    <t>Stewart</t>
  </si>
  <si>
    <t>Edmund</t>
  </si>
  <si>
    <t>Gebka</t>
  </si>
  <si>
    <t>Duncan</t>
  </si>
  <si>
    <t>Krystelle</t>
  </si>
  <si>
    <t>Bates</t>
  </si>
  <si>
    <t xml:space="preserve">Rebecca </t>
  </si>
  <si>
    <t>Pedley</t>
  </si>
  <si>
    <t xml:space="preserve">Karen </t>
  </si>
  <si>
    <t>Chandler</t>
  </si>
  <si>
    <t>Trent</t>
  </si>
  <si>
    <t>Duggan</t>
  </si>
  <si>
    <t>Clodagh</t>
  </si>
  <si>
    <t>Doyle</t>
  </si>
  <si>
    <t>Bryce</t>
  </si>
  <si>
    <t>Turnbull</t>
  </si>
  <si>
    <t>Denise</t>
  </si>
  <si>
    <t>Sewell</t>
  </si>
  <si>
    <t>Rod</t>
  </si>
  <si>
    <t>Bennett</t>
  </si>
  <si>
    <t>Mike</t>
  </si>
  <si>
    <t xml:space="preserve">Hunnibell </t>
  </si>
  <si>
    <t>Ewan</t>
  </si>
  <si>
    <t>Sherman</t>
  </si>
  <si>
    <t>Kaye</t>
  </si>
  <si>
    <t>Martindill</t>
  </si>
  <si>
    <t>Stuart</t>
  </si>
  <si>
    <t>Morgan</t>
  </si>
  <si>
    <t>Luke</t>
  </si>
  <si>
    <t>Middleton</t>
  </si>
  <si>
    <t>Jennifer</t>
  </si>
  <si>
    <t>Roe</t>
  </si>
  <si>
    <t>Bresnehan</t>
  </si>
  <si>
    <t>Megan</t>
  </si>
  <si>
    <t>Loftus</t>
  </si>
  <si>
    <t>Richardson</t>
  </si>
  <si>
    <t xml:space="preserve">Danielle </t>
  </si>
  <si>
    <t>Goodwin</t>
  </si>
  <si>
    <t>Corey</t>
  </si>
  <si>
    <t>Docking</t>
  </si>
  <si>
    <t xml:space="preserve">Danni </t>
  </si>
  <si>
    <t xml:space="preserve">Oates </t>
  </si>
  <si>
    <t>Jeremy</t>
  </si>
  <si>
    <t>Teresa</t>
  </si>
  <si>
    <t>Will</t>
  </si>
  <si>
    <t>Kay</t>
  </si>
  <si>
    <t>Quinn</t>
  </si>
  <si>
    <t>Hamish</t>
  </si>
  <si>
    <t>Kibblewhite</t>
  </si>
  <si>
    <t>Gunn</t>
  </si>
  <si>
    <t xml:space="preserve">Anne </t>
  </si>
  <si>
    <t xml:space="preserve">Lawless </t>
  </si>
  <si>
    <t>Gerard</t>
  </si>
  <si>
    <t>Trevor</t>
  </si>
  <si>
    <t>Elaine</t>
  </si>
  <si>
    <t>Potter</t>
  </si>
  <si>
    <t>Ryan</t>
  </si>
  <si>
    <t>Neil</t>
  </si>
  <si>
    <t>Maria</t>
  </si>
  <si>
    <t>Skillern</t>
  </si>
  <si>
    <t>Brad</t>
  </si>
  <si>
    <t>Barwick</t>
  </si>
  <si>
    <t>Drew</t>
  </si>
  <si>
    <t>Diane</t>
  </si>
  <si>
    <t>Nicole</t>
  </si>
  <si>
    <t>Lansky</t>
  </si>
  <si>
    <t>Terry</t>
  </si>
  <si>
    <t>Meredith</t>
  </si>
  <si>
    <t>Atkinson</t>
  </si>
  <si>
    <t>Vicki</t>
  </si>
  <si>
    <t>John</t>
  </si>
  <si>
    <t>Gangemi</t>
  </si>
  <si>
    <t>Angela</t>
  </si>
  <si>
    <t>Trewin</t>
  </si>
  <si>
    <t>Barry</t>
  </si>
  <si>
    <t>Ann-Maree</t>
  </si>
  <si>
    <t>Keogh</t>
  </si>
  <si>
    <t xml:space="preserve">Gary </t>
  </si>
  <si>
    <t xml:space="preserve">Banelis </t>
  </si>
  <si>
    <t>Wayne</t>
  </si>
  <si>
    <t>Heath</t>
  </si>
  <si>
    <t>Fellows</t>
  </si>
  <si>
    <t>Lindsay</t>
  </si>
  <si>
    <t>Alison</t>
  </si>
  <si>
    <t>Guy</t>
  </si>
  <si>
    <t>Crichton</t>
  </si>
  <si>
    <t>Callan</t>
  </si>
  <si>
    <t xml:space="preserve">Jason </t>
  </si>
  <si>
    <t xml:space="preserve">Cassidy </t>
  </si>
  <si>
    <t xml:space="preserve">Kristen </t>
  </si>
  <si>
    <t xml:space="preserve">Bartley </t>
  </si>
  <si>
    <t>Murray</t>
  </si>
  <si>
    <t>Brodrick</t>
  </si>
  <si>
    <t>Overton</t>
  </si>
  <si>
    <t>Sawford</t>
  </si>
  <si>
    <t xml:space="preserve">Graham </t>
  </si>
  <si>
    <t>James</t>
  </si>
  <si>
    <t>Teirney</t>
  </si>
  <si>
    <t>Chung</t>
  </si>
  <si>
    <t>Herbert</t>
  </si>
  <si>
    <t>Kade</t>
  </si>
  <si>
    <t xml:space="preserve">Greenwood </t>
  </si>
  <si>
    <t>Zara</t>
  </si>
  <si>
    <t>Rocky</t>
  </si>
  <si>
    <t>Clint</t>
  </si>
  <si>
    <t>Brown</t>
  </si>
  <si>
    <t>Alanna</t>
  </si>
  <si>
    <t>Cannon</t>
  </si>
  <si>
    <t>Seddon</t>
  </si>
  <si>
    <t>Lisa</t>
  </si>
  <si>
    <t>Snyman</t>
  </si>
  <si>
    <t>Murnane</t>
  </si>
  <si>
    <t>Kelly</t>
  </si>
  <si>
    <t>Callum</t>
  </si>
  <si>
    <t>Sanders</t>
  </si>
  <si>
    <t>Holland</t>
  </si>
  <si>
    <t>Tyson</t>
  </si>
  <si>
    <t xml:space="preserve">Hugh </t>
  </si>
  <si>
    <t>Eiszele</t>
  </si>
  <si>
    <t>Rhys</t>
  </si>
  <si>
    <t>Browning</t>
  </si>
  <si>
    <t>Alysia</t>
  </si>
  <si>
    <t>Garrard</t>
  </si>
  <si>
    <t>Calvin</t>
  </si>
  <si>
    <t>Nigel</t>
  </si>
  <si>
    <t>Bailey</t>
  </si>
  <si>
    <t>Tyler</t>
  </si>
  <si>
    <t>Carter</t>
  </si>
  <si>
    <t>Eric</t>
  </si>
  <si>
    <t>Zac</t>
  </si>
  <si>
    <t>Rider</t>
  </si>
  <si>
    <t>Gilmour</t>
  </si>
  <si>
    <t>Kerry</t>
  </si>
  <si>
    <t>Baker</t>
  </si>
  <si>
    <t>Berechree</t>
  </si>
  <si>
    <t>Robyn</t>
  </si>
  <si>
    <t>Wilkes</t>
  </si>
  <si>
    <t>Fitzgerald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</si>
  <si>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</si>
  <si>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</si>
  <si>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</si>
  <si>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</si>
  <si>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</si>
  <si>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</si>
  <si>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</si>
  <si>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</si>
  <si>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</si>
  <si>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</si>
  <si>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</si>
  <si>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</si>
  <si>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</si>
  <si>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</si>
  <si>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</si>
  <si>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</si>
  <si>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</si>
  <si>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</si>
  <si>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</si>
  <si>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</si>
  <si>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</si>
  <si>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</si>
  <si>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</si>
  <si>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</si>
  <si>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</si>
  <si>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</si>
  <si>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</si>
  <si>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</si>
  <si>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</si>
  <si>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</si>
  <si>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</si>
  <si>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</si>
  <si>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</si>
  <si>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</si>
  <si>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</si>
  <si>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</si>
  <si>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</si>
  <si>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</si>
  <si>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</si>
  <si>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</si>
  <si>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</si>
  <si>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Graham</t>
  </si>
  <si>
    <t>Aurora</t>
  </si>
  <si>
    <t>Joe</t>
  </si>
  <si>
    <t>Castellana</t>
  </si>
  <si>
    <t>Zali</t>
  </si>
  <si>
    <t>Hydro</t>
  </si>
  <si>
    <t>Canavan</t>
  </si>
  <si>
    <t>Verrier</t>
  </si>
  <si>
    <t>Jake</t>
  </si>
  <si>
    <t>Steve</t>
  </si>
  <si>
    <t>Darren</t>
  </si>
  <si>
    <t>Holmes</t>
  </si>
  <si>
    <t xml:space="preserve">Phillip </t>
  </si>
  <si>
    <t>Edward</t>
  </si>
  <si>
    <t>Harry_</t>
  </si>
  <si>
    <t>Houdini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</si>
  <si>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</si>
  <si>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</si>
  <si>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</si>
  <si>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</si>
  <si>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</si>
  <si>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</si>
  <si>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</si>
  <si>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</si>
  <si>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</si>
  <si>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</si>
  <si>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</si>
  <si>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</si>
  <si>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</si>
  <si>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</si>
  <si>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</si>
  <si>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</si>
  <si>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</si>
  <si>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</si>
  <si>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</si>
  <si>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</si>
  <si>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</si>
  <si>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</si>
  <si>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</si>
  <si>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</si>
  <si>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</si>
  <si>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</si>
  <si>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</si>
  <si>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</si>
  <si>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</si>
  <si>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</si>
  <si>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</si>
  <si>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</si>
  <si>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</si>
  <si>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</si>
  <si>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</si>
  <si>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</si>
  <si>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</si>
  <si>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</si>
  <si>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</si>
  <si>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</si>
  <si>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</si>
  <si>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</si>
  <si>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</si>
  <si>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Billy Godwin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</si>
  <si>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</si>
  <si>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</si>
  <si>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</si>
  <si>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</si>
  <si>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</si>
  <si>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</si>
  <si>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</si>
  <si>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</si>
  <si>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</si>
  <si>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Simon Burgess (6/6) 181 points. Actual 182</t>
  </si>
  <si>
    <t>HAT Footy Tipping 2023 - Round 14 Results</t>
  </si>
  <si>
    <t>Round 14 Winner</t>
  </si>
  <si>
    <t>PAP v GEE</t>
  </si>
  <si>
    <t>BRL v SYD</t>
  </si>
  <si>
    <t>GWS v FRE</t>
  </si>
  <si>
    <t>RIC v STK</t>
  </si>
  <si>
    <t>CAR v GCS</t>
  </si>
  <si>
    <t>KAN v WBG</t>
  </si>
  <si>
    <t xml:space="preserve"> v </t>
  </si>
  <si>
    <t>Megan Loftus</t>
  </si>
  <si>
    <t>F</t>
  </si>
  <si>
    <t>N</t>
  </si>
  <si>
    <t>T</t>
  </si>
  <si>
    <t>Rhys Browning</t>
  </si>
  <si>
    <t>M</t>
  </si>
  <si>
    <t>S</t>
  </si>
  <si>
    <t>Terry Hill</t>
  </si>
  <si>
    <t>Stuart Morgan</t>
  </si>
  <si>
    <t>Nathan Donoghue</t>
  </si>
  <si>
    <t>Hamish Kibblewhite</t>
  </si>
  <si>
    <t>Cyril Masters</t>
  </si>
  <si>
    <t>Simon Burgess</t>
  </si>
  <si>
    <t>Anthony Bransden</t>
  </si>
  <si>
    <t>Adam Foster</t>
  </si>
  <si>
    <t>Sarah Dahmes</t>
  </si>
  <si>
    <t>James Fitzgerald</t>
  </si>
  <si>
    <t>Brett Templar</t>
  </si>
  <si>
    <t xml:space="preserve">Craig  McKinlay </t>
  </si>
  <si>
    <t>David Berry</t>
  </si>
  <si>
    <t>Dan Hollingsworth</t>
  </si>
  <si>
    <t>Michael Sanders</t>
  </si>
  <si>
    <t>Heath Fellows</t>
  </si>
  <si>
    <t>Ross Burridge</t>
  </si>
  <si>
    <t>Eric Hermanis</t>
  </si>
  <si>
    <t>Lindsay Mctye</t>
  </si>
  <si>
    <t>Matthew Taylor</t>
  </si>
  <si>
    <t xml:space="preserve">Kristen  Bartley </t>
  </si>
  <si>
    <t>á</t>
  </si>
  <si>
    <t>Glenn Wheeler</t>
  </si>
  <si>
    <t>â</t>
  </si>
  <si>
    <t>Trevor Duggan</t>
  </si>
  <si>
    <t>Callan Dahmes</t>
  </si>
  <si>
    <t>Matthew Christian</t>
  </si>
  <si>
    <t>Nick Whelan</t>
  </si>
  <si>
    <t>Jon Rider</t>
  </si>
  <si>
    <t>Mark Bresnehan</t>
  </si>
  <si>
    <t>Bryce Turnbull</t>
  </si>
  <si>
    <t xml:space="preserve">Steve Robertson </t>
  </si>
  <si>
    <t>Joel Isbister</t>
  </si>
  <si>
    <t>Jarad Hughes</t>
  </si>
  <si>
    <t>Brad Barwick</t>
  </si>
  <si>
    <t>Jeremy Hill</t>
  </si>
  <si>
    <t>Blake Cassidy</t>
  </si>
  <si>
    <t>Denise Sewell</t>
  </si>
  <si>
    <t>Peter Smith</t>
  </si>
  <si>
    <t>Robert Bilyk</t>
  </si>
  <si>
    <t>Matthew Cooke</t>
  </si>
  <si>
    <t>áá</t>
  </si>
  <si>
    <t xml:space="preserve">Mike Hunnibell </t>
  </si>
  <si>
    <t>Graeme Wood</t>
  </si>
  <si>
    <t>Jake Richardson</t>
  </si>
  <si>
    <t>Nick Murnane</t>
  </si>
  <si>
    <t>Craig Owens</t>
  </si>
  <si>
    <t>Chris Lord</t>
  </si>
  <si>
    <t>Conan Duhig</t>
  </si>
  <si>
    <t>Corey Docking</t>
  </si>
  <si>
    <t>Jon Murray</t>
  </si>
  <si>
    <t>Belinda Lehner</t>
  </si>
  <si>
    <t>ââ</t>
  </si>
  <si>
    <t>Ben Dodd</t>
  </si>
  <si>
    <t>Greg Hine</t>
  </si>
  <si>
    <t>Glenn Cooney</t>
  </si>
  <si>
    <t>Rod Bennett</t>
  </si>
  <si>
    <t>Lachy Watt</t>
  </si>
  <si>
    <t>Neil Oliver</t>
  </si>
  <si>
    <t>A</t>
  </si>
  <si>
    <t>David Berechree</t>
  </si>
  <si>
    <t>H</t>
  </si>
  <si>
    <t>Rodney Steven</t>
  </si>
  <si>
    <t>Joel Mountney</t>
  </si>
  <si>
    <t>Ian Hermanis</t>
  </si>
  <si>
    <t>Nick Holland</t>
  </si>
  <si>
    <t>Lisa Snyman</t>
  </si>
  <si>
    <t>Shaun Heather</t>
  </si>
  <si>
    <t>Elaine Potter</t>
  </si>
  <si>
    <t>James Teirney</t>
  </si>
  <si>
    <t>Kevin Foster</t>
  </si>
  <si>
    <t>Tyler Carter</t>
  </si>
  <si>
    <t>Tony Young</t>
  </si>
  <si>
    <t>Matthew Owens</t>
  </si>
  <si>
    <t>Rocky Findlater</t>
  </si>
  <si>
    <t>Squiggle Computer</t>
  </si>
  <si>
    <t>Tyson Dahmes</t>
  </si>
  <si>
    <t>Jon Fulton</t>
  </si>
  <si>
    <t>Darren Holmes</t>
  </si>
  <si>
    <t>Adele McTye</t>
  </si>
  <si>
    <t>Kerry Gunn</t>
  </si>
  <si>
    <t>Rebecca  Pedley</t>
  </si>
  <si>
    <t>Scott Adams</t>
  </si>
  <si>
    <t>Roslyn  McKendrick</t>
  </si>
  <si>
    <t>Brian Fleming</t>
  </si>
  <si>
    <t xml:space="preserve">Lee Beaumont </t>
  </si>
  <si>
    <t>Krystelle Bates</t>
  </si>
  <si>
    <t>Nick Stowe</t>
  </si>
  <si>
    <t>Brian Whelan</t>
  </si>
  <si>
    <t>Mel Cullen</t>
  </si>
  <si>
    <t>John Canavan</t>
  </si>
  <si>
    <t>Mark Spooner</t>
  </si>
  <si>
    <t>Mark Richardson</t>
  </si>
  <si>
    <t>Ian Mackenzie</t>
  </si>
  <si>
    <t>Jamie Roberts</t>
  </si>
  <si>
    <t>Alec Dornauf</t>
  </si>
  <si>
    <t>Tony Shea</t>
  </si>
  <si>
    <t>Shaun Kelly</t>
  </si>
  <si>
    <t>Mark Dennison</t>
  </si>
  <si>
    <t>Callum Rawson</t>
  </si>
  <si>
    <t>Ben Taylor</t>
  </si>
  <si>
    <t>Trent Duggan</t>
  </si>
  <si>
    <t>Graham Owens</t>
  </si>
  <si>
    <t>Stuart Ryan</t>
  </si>
  <si>
    <t>Christine Dennison</t>
  </si>
  <si>
    <t>Liam Wright</t>
  </si>
  <si>
    <t>Daniel  Tucker</t>
  </si>
  <si>
    <t>Guy Crichton</t>
  </si>
  <si>
    <t>Chris Hughes</t>
  </si>
  <si>
    <t>Richard Bennett</t>
  </si>
  <si>
    <t>Edmund Gebka</t>
  </si>
  <si>
    <t>Zac Owens</t>
  </si>
  <si>
    <t>Garry Young</t>
  </si>
  <si>
    <t>Brett Sawford</t>
  </si>
  <si>
    <t>Maria Skillern</t>
  </si>
  <si>
    <t>Jane Schofield</t>
  </si>
  <si>
    <t>Michael Seddon</t>
  </si>
  <si>
    <t>Wayne Tucker</t>
  </si>
  <si>
    <t>Vicki Maloney</t>
  </si>
  <si>
    <t>Lindsay Garwood</t>
  </si>
  <si>
    <t>Duncan McKendrick</t>
  </si>
  <si>
    <t xml:space="preserve">Anne  Lawless </t>
  </si>
  <si>
    <t>Joe Castellana</t>
  </si>
  <si>
    <t>Robyn Wilkes</t>
  </si>
  <si>
    <t>Jacob Herbert</t>
  </si>
  <si>
    <t>Chris Noye</t>
  </si>
  <si>
    <t>Mark Egan</t>
  </si>
  <si>
    <t>ToteTas Favourites</t>
  </si>
  <si>
    <t xml:space="preserve">Gary  Banelis </t>
  </si>
  <si>
    <t>Clint Brown</t>
  </si>
  <si>
    <t>Teresa Harris</t>
  </si>
  <si>
    <t>Shannon Hill</t>
  </si>
  <si>
    <t>Loretta Lohberger</t>
  </si>
  <si>
    <t>Meghan Widdowson</t>
  </si>
  <si>
    <t>Nathan McKillop</t>
  </si>
  <si>
    <t>Ewan Sherman</t>
  </si>
  <si>
    <t>Carol Steenhuis</t>
  </si>
  <si>
    <t>Mark Baker</t>
  </si>
  <si>
    <t>Kathy Wright</t>
  </si>
  <si>
    <t>Nigel Bailey</t>
  </si>
  <si>
    <t xml:space="preserve">Danni  Oates </t>
  </si>
  <si>
    <t>Kylie Bennett</t>
  </si>
  <si>
    <t>Cyril Patmore</t>
  </si>
  <si>
    <t>Nathan Cullen</t>
  </si>
  <si>
    <t xml:space="preserve">Peter Czerkiewicz </t>
  </si>
  <si>
    <t>Kurt Coppleman</t>
  </si>
  <si>
    <t>Glen Garwood</t>
  </si>
  <si>
    <t>Rose Findlater</t>
  </si>
  <si>
    <t>Anita Bourn</t>
  </si>
  <si>
    <t>Barbara Stewart</t>
  </si>
  <si>
    <t>Kaye Martindill</t>
  </si>
  <si>
    <t>John Gangemi</t>
  </si>
  <si>
    <t xml:space="preserve">Henry Robertson </t>
  </si>
  <si>
    <t>Michael Verrier</t>
  </si>
  <si>
    <t>Zali Ryan</t>
  </si>
  <si>
    <t>Jenna McKay</t>
  </si>
  <si>
    <t xml:space="preserve">Jason  Cassidy </t>
  </si>
  <si>
    <t>Danielle  Goodwin</t>
  </si>
  <si>
    <t xml:space="preserve">Edward Robertson </t>
  </si>
  <si>
    <t>Andrew Wilson</t>
  </si>
  <si>
    <t>Glenn Eberle</t>
  </si>
  <si>
    <t>Dani Harris</t>
  </si>
  <si>
    <t>Anthony Taylor</t>
  </si>
  <si>
    <t>Ben Lohberger</t>
  </si>
  <si>
    <t>Alysia Garrard</t>
  </si>
  <si>
    <t>Nicole Lansky</t>
  </si>
  <si>
    <t xml:space="preserve">Greg Williams </t>
  </si>
  <si>
    <t>Lisa Eiszele</t>
  </si>
  <si>
    <t>Robbie Marino</t>
  </si>
  <si>
    <t>Dean Quinn</t>
  </si>
  <si>
    <t>Matt Adams</t>
  </si>
  <si>
    <t>Callum Kelly</t>
  </si>
  <si>
    <t>Jennifer Roe</t>
  </si>
  <si>
    <t>Adam Golding</t>
  </si>
  <si>
    <t>Alanna Cannon</t>
  </si>
  <si>
    <t>Jacob Hine</t>
  </si>
  <si>
    <t>Felicity Walsh</t>
  </si>
  <si>
    <t>Alex Izbicki</t>
  </si>
  <si>
    <t>Andrew Chung</t>
  </si>
  <si>
    <t>Ann-Maree Keogh</t>
  </si>
  <si>
    <t>Michael Stewart</t>
  </si>
  <si>
    <t>Brodrick Overton</t>
  </si>
  <si>
    <t>Liam Godwin</t>
  </si>
  <si>
    <t>Anne Bassett</t>
  </si>
  <si>
    <t>Hugh  Noye</t>
  </si>
  <si>
    <t>Angela Trewin</t>
  </si>
  <si>
    <t>Calvin Godwin</t>
  </si>
  <si>
    <t xml:space="preserve">Kade Greenwood </t>
  </si>
  <si>
    <t>Barry Golding</t>
  </si>
  <si>
    <t>Karen Jenkins</t>
  </si>
  <si>
    <t>Shayne Peachey</t>
  </si>
  <si>
    <t>Libby Paterson</t>
  </si>
  <si>
    <t>Karen  Chandler</t>
  </si>
  <si>
    <t>Hannah  Barron</t>
  </si>
  <si>
    <t>Steven Maloney</t>
  </si>
  <si>
    <t>Heath Gilmour</t>
  </si>
  <si>
    <t>Diane Izbicki</t>
  </si>
  <si>
    <t>Alison Smith</t>
  </si>
  <si>
    <t>Mark Drew</t>
  </si>
  <si>
    <t>Will Kay</t>
  </si>
  <si>
    <t>Zara Marino</t>
  </si>
  <si>
    <t>Harry_ Houdini</t>
  </si>
  <si>
    <t>Luke Middleton</t>
  </si>
  <si>
    <t>Phillip  Jenkins</t>
  </si>
  <si>
    <t>Meredith Atkinson</t>
  </si>
  <si>
    <t>Graeme Gardner</t>
  </si>
  <si>
    <t>Kenneth Lai</t>
  </si>
  <si>
    <t>Stacey Benson</t>
  </si>
  <si>
    <t>Anna Masters</t>
  </si>
  <si>
    <t>William Lane</t>
  </si>
  <si>
    <t>Matt Murphy</t>
  </si>
  <si>
    <t>Toni-Lee Taylor</t>
  </si>
  <si>
    <t>Catie Owens</t>
  </si>
  <si>
    <t>Graham  Gunn</t>
  </si>
  <si>
    <t>Heidi Chambers</t>
  </si>
  <si>
    <t>Brendan Tucker</t>
  </si>
  <si>
    <t xml:space="preserve">Malcolm  Castles </t>
  </si>
  <si>
    <t>Clodagh Doyle</t>
  </si>
  <si>
    <t>Craig Midgley</t>
  </si>
  <si>
    <t>Ann-Maree Barwick</t>
  </si>
  <si>
    <t xml:space="preserve"> </t>
  </si>
  <si>
    <t>HAT Footy Tipping 2023 - Round 14 Power Tipping Results</t>
  </si>
  <si>
    <t>PAP (2)</t>
  </si>
  <si>
    <t>BRL (5)</t>
  </si>
  <si>
    <t>FRE (-3)</t>
  </si>
  <si>
    <t>STK (-1)</t>
  </si>
  <si>
    <t>CAR (4)</t>
  </si>
  <si>
    <t>WBG (6)</t>
  </si>
  <si>
    <t>PAP (4)</t>
  </si>
  <si>
    <t>GWS (1)</t>
  </si>
  <si>
    <t>RIC (2)</t>
  </si>
  <si>
    <t>CAR (3)</t>
  </si>
  <si>
    <t>PAP (1)</t>
  </si>
  <si>
    <t>BRL (2)</t>
  </si>
  <si>
    <t>STK (-4)</t>
  </si>
  <si>
    <t>CAR (5)</t>
  </si>
  <si>
    <t>GWS (2)</t>
  </si>
  <si>
    <t>STK (-3)</t>
  </si>
  <si>
    <t>RIC (3)</t>
  </si>
  <si>
    <t>GEE (-1)</t>
  </si>
  <si>
    <t>RIC (4)</t>
  </si>
  <si>
    <t>GWS (3)</t>
  </si>
  <si>
    <t>GCS (-5)</t>
  </si>
  <si>
    <t>PAP (5)</t>
  </si>
  <si>
    <t>BRL (1)</t>
  </si>
  <si>
    <t>GCS (-4)</t>
  </si>
  <si>
    <t>BRL (4)</t>
  </si>
  <si>
    <t>CAR (1)</t>
  </si>
  <si>
    <t>FRE (-2)</t>
  </si>
  <si>
    <t>PAP (3)</t>
  </si>
  <si>
    <t>CAR (2)</t>
  </si>
  <si>
    <t>GWS (4)</t>
  </si>
  <si>
    <t>GEE (-2)</t>
  </si>
  <si>
    <t>BRL (6)</t>
  </si>
  <si>
    <t>FRE (-1)</t>
  </si>
  <si>
    <t>WBG (5)</t>
  </si>
  <si>
    <t>GWS (5)</t>
  </si>
  <si>
    <t>STK (-5)</t>
  </si>
  <si>
    <t>GCS (-3)</t>
  </si>
  <si>
    <t>SYD (-2)</t>
  </si>
  <si>
    <t>BRL (3)</t>
  </si>
  <si>
    <t>FRE (-4)</t>
  </si>
  <si>
    <t>STK (-2)</t>
  </si>
  <si>
    <t>GCS (-1)</t>
  </si>
  <si>
    <t>RIC (1)</t>
  </si>
  <si>
    <t>GCS (-2)</t>
  </si>
  <si>
    <t>GEE (-4)</t>
  </si>
  <si>
    <t>GWS (6)</t>
  </si>
  <si>
    <t>KAN (-1)</t>
  </si>
  <si>
    <t>PAP (6)</t>
  </si>
  <si>
    <t>WBG (4)</t>
  </si>
  <si>
    <t>KAN (-6)</t>
  </si>
  <si>
    <t>RIC (5)</t>
  </si>
  <si>
    <t>FRE (-5)</t>
  </si>
  <si>
    <t>PAP ()</t>
  </si>
  <si>
    <t>SYD (-)</t>
  </si>
  <si>
    <t>GWS ()</t>
  </si>
  <si>
    <t>STK (-)</t>
  </si>
  <si>
    <t>CAR ()</t>
  </si>
  <si>
    <t>WBG ()</t>
  </si>
  <si>
    <t>RIC ()</t>
  </si>
  <si>
    <t>GCS (-)</t>
  </si>
  <si>
    <t>FRE (-)</t>
  </si>
  <si>
    <t>KAN (-)</t>
  </si>
  <si>
    <t>GEE (-)</t>
  </si>
  <si>
    <t>BRL ()</t>
  </si>
  <si>
    <t>Round 14 tipping stats.</t>
  </si>
  <si>
    <t>Match Results AFL Round 14</t>
  </si>
  <si>
    <t>Port Adelaide 110 d Geelong 72</t>
  </si>
  <si>
    <t>Brisbane Lions 97 d Sydney 81</t>
  </si>
  <si>
    <t>GWS Giants 106 d Fremantle 36</t>
  </si>
  <si>
    <t>Richmond 90 d St Kilda 70</t>
  </si>
  <si>
    <t>Carlton 120 d Gold Coast 61</t>
  </si>
  <si>
    <t>AFL Ladder After Round 14</t>
  </si>
  <si>
    <t>Western Bulldogs 105 d North Melbourne 84</t>
  </si>
  <si>
    <t>Quarter Tipping Ranking - Quarter 3</t>
  </si>
  <si>
    <t>û</t>
  </si>
  <si>
    <t>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</si>
</sst>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2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91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9" fillId="0" borderId="0" xfId="0" applyFont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3" fillId="0" borderId="13" xfId="0" applyFont="1" applyBorder="1" applyAlignment="1">
      <alignment textRotation="90" wrapText="1"/>
    </xf>
    <xf numFmtId="0" fontId="7" fillId="0" borderId="0" xfId="0" applyFont="1" applyAlignment="1">
      <alignment textRotation="90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17" fillId="0" borderId="0" xfId="5" applyAlignment="1">
      <alignment vertical="top"/>
    </xf>
    <xf numFmtId="0" fontId="17" fillId="0" borderId="0" xfId="5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8" fillId="0" borderId="20" xfId="0" applyFont="1" applyBorder="1" applyAlignment="1">
      <alignment horizontal="center" vertical="top" wrapText="1"/>
    </xf>
    <xf numFmtId="0" fontId="8" fillId="0" borderId="21" xfId="0" applyFont="1" applyBorder="1" applyAlignment="1">
      <alignment horizontal="center" vertical="top" wrapText="1"/>
    </xf>
    <xf numFmtId="0" fontId="8" fillId="0" borderId="21" xfId="0" applyFont="1" applyBorder="1" applyAlignment="1">
      <alignment vertical="top" wrapText="1"/>
    </xf>
    <xf numFmtId="164" fontId="8" fillId="0" borderId="21" xfId="2" applyNumberFormat="1" applyFont="1" applyBorder="1" applyAlignment="1">
      <alignment horizontal="center" vertical="top" wrapText="1"/>
    </xf>
    <xf numFmtId="9" fontId="8" fillId="0" borderId="21" xfId="1" applyFont="1" applyBorder="1" applyAlignment="1">
      <alignment horizontal="center" vertical="top" wrapText="1"/>
    </xf>
    <xf numFmtId="0" fontId="8" fillId="0" borderId="21" xfId="0" applyFont="1" applyBorder="1" applyAlignment="1">
      <alignment horizontal="center" vertical="top" textRotation="90" wrapText="1"/>
    </xf>
    <xf numFmtId="0" fontId="20" fillId="0" borderId="21" xfId="5" applyFont="1" applyBorder="1" applyAlignment="1">
      <alignment vertical="top" wrapText="1"/>
    </xf>
    <xf numFmtId="164" fontId="8" fillId="0" borderId="21" xfId="2" applyNumberFormat="1" applyFont="1" applyBorder="1" applyAlignment="1">
      <alignment vertical="top" wrapText="1"/>
    </xf>
    <xf numFmtId="0" fontId="20" fillId="0" borderId="21" xfId="5" applyFont="1" applyBorder="1" applyAlignment="1">
      <alignment horizontal="center" vertical="top" wrapText="1"/>
    </xf>
    <xf numFmtId="0" fontId="8" fillId="0" borderId="22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9" fontId="6" fillId="0" borderId="4" xfId="1" applyFont="1" applyBorder="1" applyAlignment="1">
      <alignment horizontal="center" vertical="top" wrapText="1"/>
    </xf>
    <xf numFmtId="0" fontId="17" fillId="0" borderId="4" xfId="5" applyBorder="1" applyAlignment="1">
      <alignment vertical="top" wrapText="1"/>
    </xf>
    <xf numFmtId="164" fontId="6" fillId="0" borderId="4" xfId="2" applyNumberFormat="1" applyFont="1" applyBorder="1" applyAlignment="1">
      <alignment vertical="top" wrapText="1"/>
    </xf>
    <xf numFmtId="0" fontId="6" fillId="0" borderId="4" xfId="0" applyFont="1" applyBorder="1" applyAlignment="1">
      <alignment horizontal="center" vertical="top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8" fillId="0" borderId="21" xfId="0" applyFont="1" applyBorder="1" applyAlignment="1">
      <alignment vertical="top" textRotation="90" wrapText="1"/>
    </xf>
    <xf numFmtId="0" fontId="21" fillId="0" borderId="0" xfId="0" applyFont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0" fillId="0" borderId="24" xfId="0" applyBorder="1"/>
    <xf numFmtId="0" fontId="0" fillId="0" borderId="25" xfId="0" applyBorder="1"/>
    <xf numFmtId="0" fontId="0" fillId="0" borderId="23" xfId="0" applyBorder="1"/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83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53</c:v>
                </c:pt>
                <c:pt idx="4">
                  <c:v>90</c:v>
                </c:pt>
                <c:pt idx="5">
                  <c:v>42</c:v>
                </c:pt>
                <c:pt idx="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PAP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4</c:v>
                </c:pt>
                <c:pt idx="1">
                  <c:v>11</c:v>
                </c:pt>
                <c:pt idx="2">
                  <c:v>13</c:v>
                </c:pt>
                <c:pt idx="3">
                  <c:v>10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COL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MEL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BRL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14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STK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ESS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9</c:v>
                </c:pt>
                <c:pt idx="10">
                  <c:v>8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WBG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11</c:v>
                </c:pt>
                <c:pt idx="4">
                  <c:v>14</c:v>
                </c:pt>
                <c:pt idx="5">
                  <c:v>11</c:v>
                </c:pt>
                <c:pt idx="6">
                  <c:v>10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7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ACR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11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8</c:v>
                </c:pt>
                <c:pt idx="9">
                  <c:v>8</c:v>
                </c:pt>
                <c:pt idx="10">
                  <c:v>7</c:v>
                </c:pt>
                <c:pt idx="11">
                  <c:v>9</c:v>
                </c:pt>
                <c:pt idx="12">
                  <c:v>7</c:v>
                </c:pt>
                <c:pt idx="13">
                  <c:v>8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RIC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9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GEE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18</c:v>
                </c:pt>
                <c:pt idx="3">
                  <c:v>13</c:v>
                </c:pt>
                <c:pt idx="4">
                  <c:v>10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GWS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15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GCS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11</c:v>
                </c:pt>
                <c:pt idx="9">
                  <c:v>13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FRE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9</c:v>
                </c:pt>
                <c:pt idx="3">
                  <c:v>14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10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13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CAR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SYD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HAW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12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09302649607639"/>
          <c:y val="5.0958146935778076E-2"/>
          <c:w val="6.6708483984164652E-2"/>
          <c:h val="0.877369733475292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2" fmlaLink="$D$7" fmlaRange="Groups!$B$2:$B$33" noThreeD="1" sel="11" val="8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260350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777" cy="6067011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otalsRowShown="0">
  <autoFilter ref="A1:E24" xr:uid="{E3B16A05-0867-4AAE-BC84-5268F70A18DC}"/>
  <tableColumns count="5">
    <tableColumn id="1" xr3:uid="{7D5F45CC-E583-45AA-931F-F6AC2F9CA340}" name="GroupID"/>
    <tableColumn id="2" xr3:uid="{D1EEDE98-075F-46B3-B9D1-E022EFF6ABFF}" name="GroupName" dataDxfId="82"/>
    <tableColumn id="3" xr3:uid="{757F1CA1-D531-4AFF-ABF5-3D505FC2FA34}" name="Active"/>
    <tableColumn id="4" xr3:uid="{4C31A9C1-3873-4B48-939D-9AF9C520E9DB}" name="EnteredDate" dataDxfId="81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43" totalsRowShown="0">
  <autoFilter ref="A1:AB243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80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79"/>
    <tableColumn id="8" xr3:uid="{CA57353C-9132-4DB5-BC5D-0A96C0D08B99}" name="Surname" dataDxfId="78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77"/>
    <tableColumn id="14" xr3:uid="{76166202-DAEF-415E-83D9-2BCBBC8D289A}" name="Region" dataDxfId="76"/>
    <tableColumn id="15" xr3:uid="{2D5DECE2-07CA-4EC1-B6CE-90B184DA0DAF}" name="TeamFollowed"/>
    <tableColumn id="16" xr3:uid="{B6B4224E-5C3B-414B-A526-ECF65C97452C}" name="Company" dataDxfId="75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253" totalsRowShown="0">
  <autoFilter ref="A1:F253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7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0" dT="2023-04-10T10:38:17.85" personId="{8773ED8B-D31F-46C0-B586-7A011C160A1B}" id="{5985AD1D-4BFA-4165-8C47-06BD4C38D769}">
    <text>Bold text = Wildcard this round
Grey text = Wildcard earlier in the year</text>
  </threadedComment>
  <threadedComment ref="AB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S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N242"/>
  <sheetViews>
    <sheetView tabSelected="1" topLeftCell="A5" workbookViewId="0">
      <pane ySplit="6" topLeftCell="A11" activePane="bottomLeft" state="frozen"/>
      <selection activeCell="J5" sqref="J5"/>
      <selection pane="bottomLeft" activeCell="A5" sqref="A5:AM5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9" width="9.1796875" hidden="1" customWidth="1" outlineLevel="1"/>
    <col min="10" max="10" width="9.1796875" style="5" hidden="1" customWidth="1" outlineLevel="1"/>
    <col min="11" max="11" width="6.7265625" style="6" bestFit="1" customWidth="1" collapsed="1"/>
    <col min="12" max="12" width="5.81640625" style="6" customWidth="1"/>
    <col min="13" max="13" width="22.54296875" style="5" customWidth="1"/>
    <col min="14" max="14" width="8.81640625" style="24" bestFit="1" customWidth="1"/>
    <col min="15" max="15" width="10.1796875" style="24" bestFit="1" customWidth="1"/>
    <col min="16" max="16" width="9.26953125" style="24" bestFit="1" customWidth="1"/>
    <col min="17" max="17" width="9.26953125" style="25" bestFit="1" customWidth="1"/>
    <col min="18" max="19" width="4.26953125" style="6" bestFit="1" customWidth="1"/>
    <col min="20" max="20" width="4.54296875" style="6" customWidth="1"/>
    <col min="21" max="21" width="9.1796875" style="5" hidden="1" customWidth="1" outlineLevel="1"/>
    <col min="22" max="22" width="9.26953125" style="73" bestFit="1" customWidth="1" collapsed="1"/>
    <col min="23" max="24" width="9.1796875" style="5" hidden="1" customWidth="1" outlineLevel="1"/>
    <col min="25" max="25" width="8.7265625" style="6" bestFit="1" customWidth="1" collapsed="1"/>
    <col min="26" max="26" width="9.1796875" style="5" hidden="1" customWidth="1" outlineLevel="1"/>
    <col min="27" max="27" width="9.81640625" style="24" bestFit="1" customWidth="1" collapsed="1"/>
    <col min="28" max="28" width="11.1796875" style="6" customWidth="1"/>
    <col min="29" max="30" width="9.1796875" style="6" hidden="1" customWidth="1" outlineLevel="1"/>
    <col min="31" max="31" width="7.54296875" style="6" customWidth="1" collapsed="1"/>
    <col min="32" max="36" width="7.54296875" style="6" customWidth="1"/>
    <col min="37" max="39" width="7.54296875" style="6" hidden="1" customWidth="1" outlineLevel="1"/>
    <col min="40" max="40" width="9.1796875" style="5" collapsed="1"/>
    <col min="41" max="16384" width="9.1796875" style="5"/>
  </cols>
  <sheetData>
    <row r="1" spans="1:39" hidden="1" outlineLevel="1" x14ac:dyDescent="0.35">
      <c r="B1" s="5"/>
      <c r="C1" s="5"/>
      <c r="D1" s="5"/>
      <c r="E1" s="5"/>
      <c r="F1" s="5"/>
      <c r="G1" s="5"/>
      <c r="H1" s="5"/>
      <c r="I1" s="5"/>
      <c r="AE1" s="6" t="s">
        <v>456</v>
      </c>
      <c r="AF1" s="6" t="s">
        <v>462</v>
      </c>
      <c r="AG1" s="6" t="s">
        <v>488</v>
      </c>
      <c r="AH1" s="6" t="s">
        <v>474</v>
      </c>
      <c r="AI1" s="6" t="s">
        <v>470</v>
      </c>
      <c r="AJ1" s="6" t="s">
        <v>476</v>
      </c>
    </row>
    <row r="2" spans="1:39" s="61" customFormat="1" hidden="1" outlineLevel="1" x14ac:dyDescent="0.35">
      <c r="A2" s="61">
        <v>9</v>
      </c>
      <c r="B2" s="61">
        <v>14</v>
      </c>
      <c r="C2" s="61">
        <v>6</v>
      </c>
      <c r="D2" s="61" t="b">
        <v>1</v>
      </c>
      <c r="E2" s="61">
        <v>13</v>
      </c>
      <c r="F2" s="61">
        <v>144</v>
      </c>
      <c r="K2" s="121"/>
      <c r="L2" s="121"/>
      <c r="N2" s="122"/>
      <c r="O2" s="122"/>
      <c r="P2" s="122"/>
      <c r="Q2" s="123"/>
      <c r="R2" s="121"/>
      <c r="S2" s="121"/>
      <c r="T2" s="121"/>
      <c r="V2" s="124"/>
      <c r="Y2" s="121"/>
      <c r="AA2" s="122"/>
      <c r="AB2" s="121"/>
      <c r="AC2" s="121"/>
      <c r="AD2" s="121"/>
      <c r="AE2" s="121">
        <v>2455</v>
      </c>
      <c r="AF2" s="121">
        <v>2456</v>
      </c>
      <c r="AG2" s="121">
        <v>2457</v>
      </c>
      <c r="AH2" s="121">
        <v>2458</v>
      </c>
      <c r="AI2" s="121">
        <v>2459</v>
      </c>
      <c r="AJ2" s="121">
        <v>2460</v>
      </c>
      <c r="AK2" s="121"/>
      <c r="AL2" s="121"/>
      <c r="AM2" s="121"/>
    </row>
    <row r="3" spans="1:39" s="61" customFormat="1" hidden="1" outlineLevel="1" x14ac:dyDescent="0.35">
      <c r="A3" s="61" t="s">
        <v>501</v>
      </c>
      <c r="K3" s="121"/>
      <c r="L3" s="121"/>
      <c r="N3" s="122"/>
      <c r="O3" s="122"/>
      <c r="P3" s="122"/>
      <c r="Q3" s="123"/>
      <c r="R3" s="121"/>
      <c r="S3" s="121"/>
      <c r="T3" s="121"/>
      <c r="V3" s="124"/>
      <c r="Y3" s="121"/>
      <c r="AA3" s="122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</row>
    <row r="4" spans="1:39" s="61" customFormat="1" hidden="1" outlineLevel="1" x14ac:dyDescent="0.35">
      <c r="A4" s="61" t="s">
        <v>501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25"/>
      <c r="N4" s="104"/>
      <c r="O4" s="126"/>
      <c r="P4" s="126"/>
      <c r="Q4" s="126"/>
      <c r="R4" s="126"/>
      <c r="S4" s="126"/>
      <c r="T4" s="126"/>
      <c r="U4" s="104"/>
      <c r="V4" s="127"/>
      <c r="W4" s="104"/>
      <c r="X4" s="104"/>
      <c r="Y4" s="104"/>
      <c r="Z4" s="104"/>
      <c r="AA4" s="127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</row>
    <row r="5" spans="1:39" ht="21" customHeight="1" collapsed="1" x14ac:dyDescent="0.45">
      <c r="A5" s="179" t="s">
        <v>502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</row>
    <row r="6" spans="1:39" ht="15.5" x14ac:dyDescent="0.35">
      <c r="B6" s="5"/>
      <c r="C6" s="5"/>
      <c r="D6" s="5"/>
      <c r="E6" s="5"/>
      <c r="F6" s="5"/>
      <c r="G6" s="5"/>
      <c r="H6" s="5"/>
      <c r="I6" s="5"/>
      <c r="K6" s="78"/>
      <c r="L6" s="78"/>
      <c r="M6" s="88" t="s">
        <v>503</v>
      </c>
      <c r="N6" s="109"/>
      <c r="O6" s="109"/>
      <c r="P6" s="110"/>
      <c r="Q6" s="6"/>
      <c r="Y6" s="5"/>
    </row>
    <row r="7" spans="1:39" ht="15.5" x14ac:dyDescent="0.35">
      <c r="B7" s="5"/>
      <c r="C7" s="5"/>
      <c r="D7" s="5"/>
      <c r="E7" s="5"/>
      <c r="F7" s="5"/>
      <c r="G7" s="5"/>
      <c r="H7" s="5"/>
      <c r="I7" s="5"/>
      <c r="K7" s="78"/>
      <c r="L7" s="78"/>
      <c r="M7" s="18" t="s">
        <v>501</v>
      </c>
      <c r="N7" s="26"/>
      <c r="O7" s="26"/>
      <c r="P7" s="27"/>
      <c r="Q7" s="6"/>
      <c r="Y7" s="5"/>
    </row>
    <row r="8" spans="1:39" ht="15.5" x14ac:dyDescent="0.35">
      <c r="B8" s="5"/>
      <c r="C8" s="5"/>
      <c r="D8" s="5"/>
      <c r="E8" s="5"/>
      <c r="F8" s="5"/>
      <c r="G8" s="5"/>
      <c r="H8" s="5"/>
      <c r="I8" s="5"/>
      <c r="M8" s="79"/>
      <c r="N8" s="6"/>
      <c r="O8" s="6"/>
      <c r="P8" s="6"/>
      <c r="Q8" s="6"/>
      <c r="Y8" s="5"/>
    </row>
    <row r="9" spans="1:39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6"/>
      <c r="N9" s="15"/>
      <c r="O9" s="17"/>
      <c r="P9" s="17"/>
      <c r="Q9" s="17"/>
      <c r="R9" s="17"/>
      <c r="S9" s="17"/>
      <c r="T9" s="17"/>
      <c r="U9" s="15"/>
      <c r="V9" s="74"/>
      <c r="W9" s="15"/>
      <c r="X9" s="15"/>
      <c r="Y9" s="15"/>
      <c r="Z9" s="15"/>
      <c r="AA9" s="74"/>
    </row>
    <row r="10" spans="1:39" s="8" customFormat="1" ht="54.75" customHeight="1" collapsed="1" x14ac:dyDescent="0.35">
      <c r="A10" s="7" t="s">
        <v>495</v>
      </c>
      <c r="B10" s="7" t="s">
        <v>17</v>
      </c>
      <c r="C10" s="7" t="s">
        <v>18</v>
      </c>
      <c r="D10" s="7" t="s">
        <v>19</v>
      </c>
      <c r="E10" s="7" t="s">
        <v>20</v>
      </c>
      <c r="F10" s="7" t="s">
        <v>21</v>
      </c>
      <c r="G10" s="7" t="s">
        <v>22</v>
      </c>
      <c r="H10" s="7" t="s">
        <v>23</v>
      </c>
      <c r="I10" s="7" t="s">
        <v>72</v>
      </c>
      <c r="J10" s="7" t="s">
        <v>24</v>
      </c>
      <c r="K10" s="153" t="s">
        <v>25</v>
      </c>
      <c r="L10" s="154"/>
      <c r="M10" s="155" t="s">
        <v>26</v>
      </c>
      <c r="N10" s="156" t="s">
        <v>27</v>
      </c>
      <c r="O10" s="156" t="s">
        <v>28</v>
      </c>
      <c r="P10" s="156" t="s">
        <v>29</v>
      </c>
      <c r="Q10" s="157" t="s">
        <v>11</v>
      </c>
      <c r="R10" s="158" t="s">
        <v>8</v>
      </c>
      <c r="S10" s="158" t="s">
        <v>9</v>
      </c>
      <c r="T10" s="158" t="s">
        <v>7</v>
      </c>
      <c r="U10" s="159" t="s">
        <v>30</v>
      </c>
      <c r="V10" s="160" t="s">
        <v>31</v>
      </c>
      <c r="W10" s="159" t="s">
        <v>32</v>
      </c>
      <c r="X10" s="159" t="s">
        <v>33</v>
      </c>
      <c r="Y10" s="154" t="s">
        <v>34</v>
      </c>
      <c r="Z10" s="159" t="s">
        <v>35</v>
      </c>
      <c r="AA10" s="156" t="s">
        <v>36</v>
      </c>
      <c r="AB10" s="154" t="s">
        <v>37</v>
      </c>
      <c r="AC10" s="161" t="s">
        <v>38</v>
      </c>
      <c r="AD10" s="161" t="s">
        <v>39</v>
      </c>
      <c r="AE10" s="154" t="s">
        <v>504</v>
      </c>
      <c r="AF10" s="154" t="s">
        <v>505</v>
      </c>
      <c r="AG10" s="154" t="s">
        <v>506</v>
      </c>
      <c r="AH10" s="154" t="s">
        <v>507</v>
      </c>
      <c r="AI10" s="154" t="s">
        <v>508</v>
      </c>
      <c r="AJ10" s="162" t="s">
        <v>509</v>
      </c>
      <c r="AK10" s="86" t="s">
        <v>510</v>
      </c>
      <c r="AL10" s="86" t="s">
        <v>510</v>
      </c>
      <c r="AM10" s="87" t="s">
        <v>510</v>
      </c>
    </row>
    <row r="11" spans="1:39" x14ac:dyDescent="0.35">
      <c r="A11" s="9">
        <v>217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21">
        <v>1</v>
      </c>
      <c r="L11" s="94" t="s">
        <v>1</v>
      </c>
      <c r="M11" s="9" t="s">
        <v>511</v>
      </c>
      <c r="N11" s="19">
        <v>6</v>
      </c>
      <c r="O11" s="19">
        <v>8</v>
      </c>
      <c r="P11" s="19">
        <v>92</v>
      </c>
      <c r="Q11" s="28">
        <v>0.7</v>
      </c>
      <c r="R11" s="19" t="s">
        <v>512</v>
      </c>
      <c r="S11" s="19" t="s">
        <v>513</v>
      </c>
      <c r="T11" s="19" t="s">
        <v>514</v>
      </c>
      <c r="U11" s="129" t="b">
        <v>1</v>
      </c>
      <c r="V11" s="9">
        <v>132</v>
      </c>
      <c r="W11" s="11" t="b">
        <v>1</v>
      </c>
      <c r="X11" s="11" t="b">
        <v>0</v>
      </c>
      <c r="Y11" s="13" t="s">
        <v>1</v>
      </c>
      <c r="Z11" s="164" t="b">
        <v>0</v>
      </c>
      <c r="AA11" s="19">
        <v>67</v>
      </c>
      <c r="AB11" s="13" t="s">
        <v>474</v>
      </c>
      <c r="AC11" s="165" t="b">
        <v>1</v>
      </c>
      <c r="AD11" s="165" t="b">
        <v>1</v>
      </c>
      <c r="AE11" s="13" t="s">
        <v>456</v>
      </c>
      <c r="AF11" s="13" t="s">
        <v>462</v>
      </c>
      <c r="AG11" s="13" t="s">
        <v>488</v>
      </c>
      <c r="AH11" s="13" t="s">
        <v>474</v>
      </c>
      <c r="AI11" s="13" t="s">
        <v>470</v>
      </c>
      <c r="AJ11" s="20" t="s">
        <v>476</v>
      </c>
      <c r="AK11" s="13"/>
      <c r="AL11" s="13"/>
      <c r="AM11" s="20"/>
    </row>
    <row r="12" spans="1:39" x14ac:dyDescent="0.35">
      <c r="A12" s="9">
        <v>78</v>
      </c>
      <c r="B12" s="9" t="b">
        <v>1</v>
      </c>
      <c r="C12" s="9" t="b">
        <v>1</v>
      </c>
      <c r="D12" s="9" t="b">
        <v>0</v>
      </c>
      <c r="E12" s="9">
        <v>6</v>
      </c>
      <c r="F12" s="9">
        <v>-4</v>
      </c>
      <c r="G12" s="9">
        <v>1</v>
      </c>
      <c r="H12" s="9" t="b">
        <v>0</v>
      </c>
      <c r="I12" s="9" t="b">
        <v>0</v>
      </c>
      <c r="J12" s="9">
        <v>2</v>
      </c>
      <c r="K12" s="21">
        <v>2</v>
      </c>
      <c r="L12" s="94" t="s">
        <v>1</v>
      </c>
      <c r="M12" s="9" t="s">
        <v>515</v>
      </c>
      <c r="N12" s="19">
        <v>6</v>
      </c>
      <c r="O12" s="19">
        <v>6</v>
      </c>
      <c r="P12" s="19">
        <v>89</v>
      </c>
      <c r="Q12" s="28">
        <v>0.69166666666666665</v>
      </c>
      <c r="R12" s="14" t="s">
        <v>516</v>
      </c>
      <c r="S12" s="14" t="s">
        <v>517</v>
      </c>
      <c r="T12" s="14" t="s">
        <v>514</v>
      </c>
      <c r="U12" s="163" t="b">
        <v>1</v>
      </c>
      <c r="V12" s="9">
        <v>165</v>
      </c>
      <c r="W12" s="9" t="b">
        <v>1</v>
      </c>
      <c r="X12" s="11" t="b">
        <v>0</v>
      </c>
      <c r="Y12" s="13" t="s">
        <v>1</v>
      </c>
      <c r="Z12" s="164" t="b">
        <v>0</v>
      </c>
      <c r="AA12" s="19">
        <v>72</v>
      </c>
      <c r="AB12" s="13" t="s">
        <v>482</v>
      </c>
      <c r="AC12" s="165" t="b">
        <v>0</v>
      </c>
      <c r="AD12" s="165" t="b">
        <v>0</v>
      </c>
      <c r="AE12" s="13" t="s">
        <v>456</v>
      </c>
      <c r="AF12" s="13" t="s">
        <v>462</v>
      </c>
      <c r="AG12" s="13" t="s">
        <v>488</v>
      </c>
      <c r="AH12" s="13" t="s">
        <v>474</v>
      </c>
      <c r="AI12" s="13" t="s">
        <v>470</v>
      </c>
      <c r="AJ12" s="20" t="s">
        <v>476</v>
      </c>
      <c r="AK12" s="13"/>
      <c r="AL12" s="13"/>
      <c r="AM12" s="20"/>
    </row>
    <row r="13" spans="1:39" x14ac:dyDescent="0.35">
      <c r="A13" s="9">
        <v>148</v>
      </c>
      <c r="B13" s="9" t="b">
        <v>1</v>
      </c>
      <c r="C13" s="9" t="b">
        <v>1</v>
      </c>
      <c r="D13" s="9" t="b">
        <v>0</v>
      </c>
      <c r="E13" s="9">
        <v>1</v>
      </c>
      <c r="F13" s="9">
        <v>1</v>
      </c>
      <c r="G13" s="9">
        <v>2</v>
      </c>
      <c r="H13" s="9" t="b">
        <v>0</v>
      </c>
      <c r="I13" s="9" t="b">
        <v>0</v>
      </c>
      <c r="J13" s="9">
        <v>3</v>
      </c>
      <c r="K13" s="21">
        <v>2</v>
      </c>
      <c r="L13" s="94" t="s">
        <v>1</v>
      </c>
      <c r="M13" s="9" t="s">
        <v>518</v>
      </c>
      <c r="N13" s="19">
        <v>3</v>
      </c>
      <c r="O13" s="19">
        <v>9</v>
      </c>
      <c r="P13" s="19">
        <v>89</v>
      </c>
      <c r="Q13" s="28">
        <v>0.66666666666666663</v>
      </c>
      <c r="R13" s="14" t="s">
        <v>516</v>
      </c>
      <c r="S13" s="14" t="s">
        <v>517</v>
      </c>
      <c r="T13" s="14" t="s">
        <v>512</v>
      </c>
      <c r="U13" s="163" t="b">
        <v>1</v>
      </c>
      <c r="V13" s="9" t="s">
        <v>1</v>
      </c>
      <c r="W13" s="9" t="b">
        <v>1</v>
      </c>
      <c r="X13" s="11" t="b">
        <v>1</v>
      </c>
      <c r="Y13" s="13" t="s">
        <v>460</v>
      </c>
      <c r="Z13" s="164" t="b">
        <v>0</v>
      </c>
      <c r="AA13" s="19">
        <v>79</v>
      </c>
      <c r="AB13" s="13" t="s">
        <v>480</v>
      </c>
      <c r="AC13" s="165" t="b">
        <v>1</v>
      </c>
      <c r="AD13" s="165" t="b">
        <v>0</v>
      </c>
      <c r="AE13" s="13" t="s">
        <v>466</v>
      </c>
      <c r="AF13" s="13" t="s">
        <v>462</v>
      </c>
      <c r="AG13" s="13" t="s">
        <v>460</v>
      </c>
      <c r="AH13" s="13" t="s">
        <v>480</v>
      </c>
      <c r="AI13" s="13" t="s">
        <v>470</v>
      </c>
      <c r="AJ13" s="20" t="s">
        <v>476</v>
      </c>
      <c r="AK13" s="13"/>
      <c r="AL13" s="13"/>
      <c r="AM13" s="20"/>
    </row>
    <row r="14" spans="1:39" s="10" customFormat="1" x14ac:dyDescent="0.35">
      <c r="A14" s="9">
        <v>69</v>
      </c>
      <c r="B14" s="9" t="b">
        <v>1</v>
      </c>
      <c r="C14" s="9" t="b">
        <v>1</v>
      </c>
      <c r="D14" s="9" t="b">
        <v>0</v>
      </c>
      <c r="E14" s="9">
        <v>1</v>
      </c>
      <c r="F14" s="9">
        <v>1</v>
      </c>
      <c r="G14" s="9">
        <v>3</v>
      </c>
      <c r="H14" s="9" t="b">
        <v>0</v>
      </c>
      <c r="I14" s="9" t="b">
        <v>0</v>
      </c>
      <c r="J14" s="9">
        <v>4</v>
      </c>
      <c r="K14" s="21">
        <v>2</v>
      </c>
      <c r="L14" s="94" t="s">
        <v>1</v>
      </c>
      <c r="M14" s="9" t="s">
        <v>519</v>
      </c>
      <c r="N14" s="19">
        <v>3</v>
      </c>
      <c r="O14" s="19">
        <v>8</v>
      </c>
      <c r="P14" s="19">
        <v>89</v>
      </c>
      <c r="Q14" s="28">
        <v>0.67500000000000004</v>
      </c>
      <c r="R14" s="14" t="s">
        <v>516</v>
      </c>
      <c r="S14" s="14" t="s">
        <v>517</v>
      </c>
      <c r="T14" s="14" t="s">
        <v>512</v>
      </c>
      <c r="U14" s="163" t="b">
        <v>1</v>
      </c>
      <c r="V14" s="9" t="s">
        <v>1</v>
      </c>
      <c r="W14" s="9" t="b">
        <v>1</v>
      </c>
      <c r="X14" s="11" t="b">
        <v>1</v>
      </c>
      <c r="Y14" s="13" t="s">
        <v>486</v>
      </c>
      <c r="Z14" s="164" t="b">
        <v>0</v>
      </c>
      <c r="AA14" s="19">
        <v>76</v>
      </c>
      <c r="AB14" s="13" t="s">
        <v>466</v>
      </c>
      <c r="AC14" s="165" t="b">
        <v>1</v>
      </c>
      <c r="AD14" s="165" t="b">
        <v>0</v>
      </c>
      <c r="AE14" s="13" t="s">
        <v>466</v>
      </c>
      <c r="AF14" s="13" t="s">
        <v>462</v>
      </c>
      <c r="AG14" s="13" t="s">
        <v>488</v>
      </c>
      <c r="AH14" s="13" t="s">
        <v>480</v>
      </c>
      <c r="AI14" s="13" t="s">
        <v>486</v>
      </c>
      <c r="AJ14" s="20" t="s">
        <v>476</v>
      </c>
      <c r="AK14" s="13"/>
      <c r="AL14" s="13"/>
      <c r="AM14" s="20"/>
    </row>
    <row r="15" spans="1:39" x14ac:dyDescent="0.35">
      <c r="A15" s="9">
        <v>194</v>
      </c>
      <c r="B15" s="9" t="b">
        <v>1</v>
      </c>
      <c r="C15" s="9" t="b">
        <v>1</v>
      </c>
      <c r="D15" s="9" t="b">
        <v>0</v>
      </c>
      <c r="E15" s="9">
        <v>4</v>
      </c>
      <c r="F15" s="9">
        <v>1</v>
      </c>
      <c r="G15" s="9">
        <v>1</v>
      </c>
      <c r="H15" s="9" t="b">
        <v>1</v>
      </c>
      <c r="I15" s="9" t="b">
        <v>0</v>
      </c>
      <c r="J15" s="9">
        <v>5</v>
      </c>
      <c r="K15" s="21">
        <v>5</v>
      </c>
      <c r="L15" s="94" t="s">
        <v>1</v>
      </c>
      <c r="M15" s="9" t="s">
        <v>520</v>
      </c>
      <c r="N15" s="19">
        <v>4</v>
      </c>
      <c r="O15" s="19">
        <v>3</v>
      </c>
      <c r="P15" s="19">
        <v>88</v>
      </c>
      <c r="Q15" s="28">
        <v>0.70833333333333337</v>
      </c>
      <c r="R15" s="14" t="s">
        <v>516</v>
      </c>
      <c r="S15" s="14" t="s">
        <v>517</v>
      </c>
      <c r="T15" s="14" t="s">
        <v>514</v>
      </c>
      <c r="U15" s="163" t="b">
        <v>1</v>
      </c>
      <c r="V15" s="9" t="s">
        <v>1</v>
      </c>
      <c r="W15" s="9" t="b">
        <v>1</v>
      </c>
      <c r="X15" s="11" t="b">
        <v>0</v>
      </c>
      <c r="Y15" s="13" t="s">
        <v>1</v>
      </c>
      <c r="Z15" s="164" t="b">
        <v>0</v>
      </c>
      <c r="AA15" s="19">
        <v>75</v>
      </c>
      <c r="AB15" s="13" t="s">
        <v>466</v>
      </c>
      <c r="AC15" s="165" t="b">
        <v>0</v>
      </c>
      <c r="AD15" s="165" t="b">
        <v>0</v>
      </c>
      <c r="AE15" s="13" t="s">
        <v>456</v>
      </c>
      <c r="AF15" s="13" t="s">
        <v>462</v>
      </c>
      <c r="AG15" s="13" t="s">
        <v>488</v>
      </c>
      <c r="AH15" s="13" t="s">
        <v>480</v>
      </c>
      <c r="AI15" s="13" t="s">
        <v>486</v>
      </c>
      <c r="AJ15" s="20" t="s">
        <v>476</v>
      </c>
      <c r="AK15" s="13"/>
      <c r="AL15" s="13"/>
      <c r="AM15" s="20"/>
    </row>
    <row r="16" spans="1:39" x14ac:dyDescent="0.35">
      <c r="A16" s="9">
        <v>195</v>
      </c>
      <c r="B16" s="9" t="b">
        <v>1</v>
      </c>
      <c r="C16" s="9" t="b">
        <v>1</v>
      </c>
      <c r="D16" s="9" t="b">
        <v>0</v>
      </c>
      <c r="E16" s="9">
        <v>10</v>
      </c>
      <c r="F16" s="9">
        <v>-5</v>
      </c>
      <c r="G16" s="9">
        <v>2</v>
      </c>
      <c r="H16" s="9" t="b">
        <v>1</v>
      </c>
      <c r="I16" s="9" t="b">
        <v>0</v>
      </c>
      <c r="J16" s="9">
        <v>6</v>
      </c>
      <c r="K16" s="21">
        <v>5</v>
      </c>
      <c r="L16" s="94" t="s">
        <v>1</v>
      </c>
      <c r="M16" s="9" t="s">
        <v>521</v>
      </c>
      <c r="N16" s="19">
        <v>6</v>
      </c>
      <c r="O16" s="19">
        <v>6</v>
      </c>
      <c r="P16" s="19">
        <v>88</v>
      </c>
      <c r="Q16" s="28">
        <v>0.68333333333333335</v>
      </c>
      <c r="R16" s="14" t="s">
        <v>516</v>
      </c>
      <c r="S16" s="14" t="s">
        <v>513</v>
      </c>
      <c r="T16" s="14" t="s">
        <v>512</v>
      </c>
      <c r="U16" s="163" t="b">
        <v>1</v>
      </c>
      <c r="V16" s="9">
        <v>170</v>
      </c>
      <c r="W16" s="9" t="b">
        <v>1</v>
      </c>
      <c r="X16" s="11" t="b">
        <v>1</v>
      </c>
      <c r="Y16" s="13" t="s">
        <v>466</v>
      </c>
      <c r="Z16" s="164" t="b">
        <v>0</v>
      </c>
      <c r="AA16" s="19">
        <v>74</v>
      </c>
      <c r="AB16" s="13" t="s">
        <v>476</v>
      </c>
      <c r="AC16" s="165" t="b">
        <v>1</v>
      </c>
      <c r="AD16" s="165" t="b">
        <v>1</v>
      </c>
      <c r="AE16" s="13" t="s">
        <v>456</v>
      </c>
      <c r="AF16" s="13" t="s">
        <v>462</v>
      </c>
      <c r="AG16" s="13" t="s">
        <v>488</v>
      </c>
      <c r="AH16" s="13" t="s">
        <v>474</v>
      </c>
      <c r="AI16" s="13" t="s">
        <v>470</v>
      </c>
      <c r="AJ16" s="20" t="s">
        <v>476</v>
      </c>
      <c r="AK16" s="13"/>
      <c r="AL16" s="13"/>
      <c r="AM16" s="20"/>
    </row>
    <row r="17" spans="1:39" x14ac:dyDescent="0.35">
      <c r="A17" s="9">
        <v>271</v>
      </c>
      <c r="B17" s="9" t="b">
        <v>1</v>
      </c>
      <c r="C17" s="9" t="b">
        <v>1</v>
      </c>
      <c r="D17" s="9" t="b">
        <v>0</v>
      </c>
      <c r="E17" s="9">
        <v>10</v>
      </c>
      <c r="F17" s="9">
        <v>-5</v>
      </c>
      <c r="G17" s="9">
        <v>3</v>
      </c>
      <c r="H17" s="9" t="b">
        <v>1</v>
      </c>
      <c r="I17" s="9" t="b">
        <v>0</v>
      </c>
      <c r="J17" s="9">
        <v>7</v>
      </c>
      <c r="K17" s="21">
        <v>5</v>
      </c>
      <c r="L17" s="94" t="s">
        <v>1</v>
      </c>
      <c r="M17" s="9" t="s">
        <v>522</v>
      </c>
      <c r="N17" s="19">
        <v>6</v>
      </c>
      <c r="O17" s="19">
        <v>5</v>
      </c>
      <c r="P17" s="19">
        <v>88</v>
      </c>
      <c r="Q17" s="28">
        <v>0.69166666666666665</v>
      </c>
      <c r="R17" s="14" t="s">
        <v>516</v>
      </c>
      <c r="S17" s="14" t="s">
        <v>513</v>
      </c>
      <c r="T17" s="14" t="s">
        <v>512</v>
      </c>
      <c r="U17" s="163" t="b">
        <v>1</v>
      </c>
      <c r="V17" s="9">
        <v>179</v>
      </c>
      <c r="W17" s="9" t="b">
        <v>1</v>
      </c>
      <c r="X17" s="11" t="b">
        <v>0</v>
      </c>
      <c r="Y17" s="13" t="s">
        <v>1</v>
      </c>
      <c r="Z17" s="164" t="b">
        <v>0</v>
      </c>
      <c r="AA17" s="19">
        <v>73</v>
      </c>
      <c r="AB17" s="13" t="s">
        <v>474</v>
      </c>
      <c r="AC17" s="165" t="b">
        <v>1</v>
      </c>
      <c r="AD17" s="165" t="b">
        <v>1</v>
      </c>
      <c r="AE17" s="13" t="s">
        <v>456</v>
      </c>
      <c r="AF17" s="13" t="s">
        <v>462</v>
      </c>
      <c r="AG17" s="13" t="s">
        <v>488</v>
      </c>
      <c r="AH17" s="13" t="s">
        <v>474</v>
      </c>
      <c r="AI17" s="13" t="s">
        <v>470</v>
      </c>
      <c r="AJ17" s="20" t="s">
        <v>476</v>
      </c>
      <c r="AK17" s="13"/>
      <c r="AL17" s="13"/>
      <c r="AM17" s="20"/>
    </row>
    <row r="18" spans="1:39" x14ac:dyDescent="0.35">
      <c r="A18" s="9">
        <v>144</v>
      </c>
      <c r="B18" s="9" t="b">
        <v>1</v>
      </c>
      <c r="C18" s="9" t="b">
        <v>1</v>
      </c>
      <c r="D18" s="9" t="b">
        <v>0</v>
      </c>
      <c r="E18" s="9">
        <v>17</v>
      </c>
      <c r="F18" s="9">
        <v>-9</v>
      </c>
      <c r="G18" s="9">
        <v>1</v>
      </c>
      <c r="H18" s="9" t="b">
        <v>0</v>
      </c>
      <c r="I18" s="9" t="b">
        <v>1</v>
      </c>
      <c r="J18" s="9">
        <v>8</v>
      </c>
      <c r="K18" s="21">
        <v>8</v>
      </c>
      <c r="L18" s="94" t="s">
        <v>1</v>
      </c>
      <c r="M18" s="9" t="s">
        <v>523</v>
      </c>
      <c r="N18" s="19">
        <v>6</v>
      </c>
      <c r="O18" s="19">
        <v>6</v>
      </c>
      <c r="P18" s="19">
        <v>87</v>
      </c>
      <c r="Q18" s="28">
        <v>0.67500000000000004</v>
      </c>
      <c r="R18" s="14" t="s">
        <v>516</v>
      </c>
      <c r="S18" s="14" t="s">
        <v>517</v>
      </c>
      <c r="T18" s="14" t="s">
        <v>512</v>
      </c>
      <c r="U18" s="163" t="b">
        <v>1</v>
      </c>
      <c r="V18" s="9">
        <v>181</v>
      </c>
      <c r="W18" s="9" t="b">
        <v>1</v>
      </c>
      <c r="X18" s="11" t="b">
        <v>0</v>
      </c>
      <c r="Y18" s="13" t="s">
        <v>1</v>
      </c>
      <c r="Z18" s="164" t="b">
        <v>0</v>
      </c>
      <c r="AA18" s="19">
        <v>69</v>
      </c>
      <c r="AB18" s="13" t="s">
        <v>476</v>
      </c>
      <c r="AC18" s="165" t="b">
        <v>1</v>
      </c>
      <c r="AD18" s="165" t="b">
        <v>1</v>
      </c>
      <c r="AE18" s="13" t="s">
        <v>456</v>
      </c>
      <c r="AF18" s="13" t="s">
        <v>462</v>
      </c>
      <c r="AG18" s="13" t="s">
        <v>488</v>
      </c>
      <c r="AH18" s="13" t="s">
        <v>474</v>
      </c>
      <c r="AI18" s="13" t="s">
        <v>470</v>
      </c>
      <c r="AJ18" s="20" t="s">
        <v>476</v>
      </c>
      <c r="AK18" s="13"/>
      <c r="AL18" s="13"/>
      <c r="AM18" s="20"/>
    </row>
    <row r="19" spans="1:39" x14ac:dyDescent="0.35">
      <c r="A19" s="9">
        <v>38</v>
      </c>
      <c r="B19" s="9" t="b">
        <v>1</v>
      </c>
      <c r="C19" s="9" t="b">
        <v>1</v>
      </c>
      <c r="D19" s="9" t="b">
        <v>0</v>
      </c>
      <c r="E19" s="9">
        <v>10</v>
      </c>
      <c r="F19" s="9">
        <v>-2</v>
      </c>
      <c r="G19" s="9">
        <v>2</v>
      </c>
      <c r="H19" s="9" t="b">
        <v>0</v>
      </c>
      <c r="I19" s="9" t="b">
        <v>0</v>
      </c>
      <c r="J19" s="9">
        <v>9</v>
      </c>
      <c r="K19" s="21">
        <v>8</v>
      </c>
      <c r="L19" s="94" t="s">
        <v>1</v>
      </c>
      <c r="M19" s="9" t="s">
        <v>524</v>
      </c>
      <c r="N19" s="19">
        <v>5</v>
      </c>
      <c r="O19" s="19">
        <v>6</v>
      </c>
      <c r="P19" s="19">
        <v>87</v>
      </c>
      <c r="Q19" s="28">
        <v>0.67500000000000004</v>
      </c>
      <c r="R19" s="14" t="s">
        <v>516</v>
      </c>
      <c r="S19" s="14" t="s">
        <v>513</v>
      </c>
      <c r="T19" s="14" t="s">
        <v>514</v>
      </c>
      <c r="U19" s="163" t="b">
        <v>1</v>
      </c>
      <c r="V19" s="9" t="s">
        <v>1</v>
      </c>
      <c r="W19" s="9" t="b">
        <v>1</v>
      </c>
      <c r="X19" s="11" t="b">
        <v>0</v>
      </c>
      <c r="Y19" s="13" t="s">
        <v>1</v>
      </c>
      <c r="Z19" s="164" t="b">
        <v>0</v>
      </c>
      <c r="AA19" s="19">
        <v>75</v>
      </c>
      <c r="AB19" s="13" t="s">
        <v>468</v>
      </c>
      <c r="AC19" s="165" t="b">
        <v>0</v>
      </c>
      <c r="AD19" s="165" t="b">
        <v>0</v>
      </c>
      <c r="AE19" s="13" t="s">
        <v>456</v>
      </c>
      <c r="AF19" s="13" t="s">
        <v>462</v>
      </c>
      <c r="AG19" s="13" t="s">
        <v>488</v>
      </c>
      <c r="AH19" s="13" t="s">
        <v>480</v>
      </c>
      <c r="AI19" s="13" t="s">
        <v>470</v>
      </c>
      <c r="AJ19" s="20" t="s">
        <v>476</v>
      </c>
      <c r="AK19" s="13"/>
      <c r="AL19" s="13"/>
      <c r="AM19" s="20"/>
    </row>
    <row r="20" spans="1:39" x14ac:dyDescent="0.35">
      <c r="A20" s="9">
        <v>252</v>
      </c>
      <c r="B20" s="9" t="b">
        <v>1</v>
      </c>
      <c r="C20" s="9" t="b">
        <v>1</v>
      </c>
      <c r="D20" s="9" t="b">
        <v>0</v>
      </c>
      <c r="E20" s="9">
        <v>17</v>
      </c>
      <c r="F20" s="9">
        <v>-9</v>
      </c>
      <c r="G20" s="9">
        <v>3</v>
      </c>
      <c r="H20" s="9" t="b">
        <v>0</v>
      </c>
      <c r="I20" s="9" t="b">
        <v>0</v>
      </c>
      <c r="J20" s="9">
        <v>10</v>
      </c>
      <c r="K20" s="21">
        <v>8</v>
      </c>
      <c r="L20" s="94" t="s">
        <v>1</v>
      </c>
      <c r="M20" s="9" t="s">
        <v>525</v>
      </c>
      <c r="N20" s="19">
        <v>6</v>
      </c>
      <c r="O20" s="19">
        <v>7</v>
      </c>
      <c r="P20" s="19">
        <v>87</v>
      </c>
      <c r="Q20" s="28">
        <v>0.66666666666666663</v>
      </c>
      <c r="R20" s="14" t="s">
        <v>516</v>
      </c>
      <c r="S20" s="14" t="s">
        <v>517</v>
      </c>
      <c r="T20" s="14" t="s">
        <v>514</v>
      </c>
      <c r="U20" s="163" t="b">
        <v>1</v>
      </c>
      <c r="V20" s="9">
        <v>142</v>
      </c>
      <c r="W20" s="9" t="b">
        <v>1</v>
      </c>
      <c r="X20" s="11" t="b">
        <v>0</v>
      </c>
      <c r="Y20" s="13" t="s">
        <v>1</v>
      </c>
      <c r="Z20" s="164" t="b">
        <v>0</v>
      </c>
      <c r="AA20" s="19">
        <v>72</v>
      </c>
      <c r="AB20" s="13" t="s">
        <v>472</v>
      </c>
      <c r="AC20" s="165" t="b">
        <v>0</v>
      </c>
      <c r="AD20" s="165" t="b">
        <v>0</v>
      </c>
      <c r="AE20" s="13" t="s">
        <v>456</v>
      </c>
      <c r="AF20" s="13" t="s">
        <v>462</v>
      </c>
      <c r="AG20" s="13" t="s">
        <v>488</v>
      </c>
      <c r="AH20" s="13" t="s">
        <v>474</v>
      </c>
      <c r="AI20" s="13" t="s">
        <v>470</v>
      </c>
      <c r="AJ20" s="20" t="s">
        <v>476</v>
      </c>
      <c r="AK20" s="13"/>
      <c r="AL20" s="13"/>
      <c r="AM20" s="20"/>
    </row>
    <row r="21" spans="1:39" s="10" customFormat="1" x14ac:dyDescent="0.35">
      <c r="A21" s="9">
        <v>197</v>
      </c>
      <c r="B21" s="9" t="b">
        <v>1</v>
      </c>
      <c r="C21" s="9" t="b">
        <v>1</v>
      </c>
      <c r="D21" s="9" t="b">
        <v>0</v>
      </c>
      <c r="E21" s="9">
        <v>4</v>
      </c>
      <c r="F21" s="9">
        <v>4</v>
      </c>
      <c r="G21" s="9">
        <v>4</v>
      </c>
      <c r="H21" s="9" t="b">
        <v>0</v>
      </c>
      <c r="I21" s="9" t="b">
        <v>0</v>
      </c>
      <c r="J21" s="9">
        <v>11</v>
      </c>
      <c r="K21" s="21">
        <v>8</v>
      </c>
      <c r="L21" s="94" t="s">
        <v>1</v>
      </c>
      <c r="M21" s="9" t="s">
        <v>526</v>
      </c>
      <c r="N21" s="19">
        <v>3</v>
      </c>
      <c r="O21" s="19">
        <v>5</v>
      </c>
      <c r="P21" s="19">
        <v>87</v>
      </c>
      <c r="Q21" s="28">
        <v>0.68333333333333335</v>
      </c>
      <c r="R21" s="14" t="s">
        <v>512</v>
      </c>
      <c r="S21" s="14" t="s">
        <v>517</v>
      </c>
      <c r="T21" s="14" t="s">
        <v>514</v>
      </c>
      <c r="U21" s="163" t="b">
        <v>1</v>
      </c>
      <c r="V21" s="9" t="s">
        <v>1</v>
      </c>
      <c r="W21" s="9" t="b">
        <v>1</v>
      </c>
      <c r="X21" s="11" t="b">
        <v>0</v>
      </c>
      <c r="Y21" s="13" t="s">
        <v>1</v>
      </c>
      <c r="Z21" s="164" t="b">
        <v>0</v>
      </c>
      <c r="AA21" s="19">
        <v>74</v>
      </c>
      <c r="AB21" s="13" t="s">
        <v>480</v>
      </c>
      <c r="AC21" s="165" t="b">
        <v>1</v>
      </c>
      <c r="AD21" s="165" t="b">
        <v>0</v>
      </c>
      <c r="AE21" s="13" t="s">
        <v>456</v>
      </c>
      <c r="AF21" s="13" t="s">
        <v>462</v>
      </c>
      <c r="AG21" s="13" t="s">
        <v>460</v>
      </c>
      <c r="AH21" s="13" t="s">
        <v>480</v>
      </c>
      <c r="AI21" s="13" t="s">
        <v>486</v>
      </c>
      <c r="AJ21" s="20" t="s">
        <v>476</v>
      </c>
      <c r="AK21" s="13"/>
      <c r="AL21" s="13"/>
      <c r="AM21" s="20"/>
    </row>
    <row r="22" spans="1:39" x14ac:dyDescent="0.35">
      <c r="A22" s="9">
        <v>214</v>
      </c>
      <c r="B22" s="9" t="b">
        <v>1</v>
      </c>
      <c r="C22" s="9" t="b">
        <v>1</v>
      </c>
      <c r="D22" s="9" t="b">
        <v>0</v>
      </c>
      <c r="E22" s="9">
        <v>10</v>
      </c>
      <c r="F22" s="9">
        <v>-2</v>
      </c>
      <c r="G22" s="9">
        <v>5</v>
      </c>
      <c r="H22" s="9" t="b">
        <v>0</v>
      </c>
      <c r="I22" s="9" t="b">
        <v>0</v>
      </c>
      <c r="J22" s="9">
        <v>12</v>
      </c>
      <c r="K22" s="21">
        <v>8</v>
      </c>
      <c r="L22" s="94" t="s">
        <v>1</v>
      </c>
      <c r="M22" s="9" t="s">
        <v>527</v>
      </c>
      <c r="N22" s="19">
        <v>5</v>
      </c>
      <c r="O22" s="19">
        <v>6</v>
      </c>
      <c r="P22" s="19">
        <v>87</v>
      </c>
      <c r="Q22" s="28">
        <v>0.67500000000000004</v>
      </c>
      <c r="R22" s="14" t="s">
        <v>516</v>
      </c>
      <c r="S22" s="14" t="s">
        <v>517</v>
      </c>
      <c r="T22" s="14" t="s">
        <v>514</v>
      </c>
      <c r="U22" s="163" t="b">
        <v>1</v>
      </c>
      <c r="V22" s="9" t="s">
        <v>1</v>
      </c>
      <c r="W22" s="9" t="b">
        <v>1</v>
      </c>
      <c r="X22" s="11" t="b">
        <v>0</v>
      </c>
      <c r="Y22" s="13" t="s">
        <v>1</v>
      </c>
      <c r="Z22" s="164" t="b">
        <v>0</v>
      </c>
      <c r="AA22" s="19">
        <v>73</v>
      </c>
      <c r="AB22" s="13" t="s">
        <v>456</v>
      </c>
      <c r="AC22" s="165" t="b">
        <v>1</v>
      </c>
      <c r="AD22" s="165" t="b">
        <v>1</v>
      </c>
      <c r="AE22" s="13" t="s">
        <v>456</v>
      </c>
      <c r="AF22" s="13" t="s">
        <v>462</v>
      </c>
      <c r="AG22" s="13" t="s">
        <v>488</v>
      </c>
      <c r="AH22" s="13" t="s">
        <v>480</v>
      </c>
      <c r="AI22" s="13" t="s">
        <v>470</v>
      </c>
      <c r="AJ22" s="20" t="s">
        <v>476</v>
      </c>
      <c r="AK22" s="13"/>
      <c r="AL22" s="13"/>
      <c r="AM22" s="20"/>
    </row>
    <row r="23" spans="1:39" x14ac:dyDescent="0.35">
      <c r="A23" s="9">
        <v>11</v>
      </c>
      <c r="B23" s="9" t="b">
        <v>1</v>
      </c>
      <c r="C23" s="9" t="b">
        <v>1</v>
      </c>
      <c r="D23" s="9" t="b">
        <v>0</v>
      </c>
      <c r="E23" s="9">
        <v>6</v>
      </c>
      <c r="F23" s="9">
        <v>2</v>
      </c>
      <c r="G23" s="9">
        <v>1</v>
      </c>
      <c r="H23" s="9" t="b">
        <v>1</v>
      </c>
      <c r="I23" s="9" t="b">
        <v>0</v>
      </c>
      <c r="J23" s="9">
        <v>13</v>
      </c>
      <c r="K23" s="21">
        <v>8</v>
      </c>
      <c r="L23" s="94" t="s">
        <v>1</v>
      </c>
      <c r="M23" s="9" t="s">
        <v>528</v>
      </c>
      <c r="N23" s="19">
        <v>4</v>
      </c>
      <c r="O23" s="19">
        <v>6</v>
      </c>
      <c r="P23" s="19">
        <v>87</v>
      </c>
      <c r="Q23" s="28">
        <v>0.67500000000000004</v>
      </c>
      <c r="R23" s="14" t="s">
        <v>516</v>
      </c>
      <c r="S23" s="14" t="s">
        <v>513</v>
      </c>
      <c r="T23" s="14" t="s">
        <v>512</v>
      </c>
      <c r="U23" s="163" t="b">
        <v>1</v>
      </c>
      <c r="V23" s="9" t="s">
        <v>1</v>
      </c>
      <c r="W23" s="9" t="b">
        <v>1</v>
      </c>
      <c r="X23" s="11" t="b">
        <v>0</v>
      </c>
      <c r="Y23" s="13" t="s">
        <v>1</v>
      </c>
      <c r="Z23" s="164" t="b">
        <v>0</v>
      </c>
      <c r="AA23" s="19">
        <v>75</v>
      </c>
      <c r="AB23" s="13" t="s">
        <v>1</v>
      </c>
      <c r="AC23" s="165" t="b">
        <v>0</v>
      </c>
      <c r="AD23" s="165" t="b">
        <v>0</v>
      </c>
      <c r="AE23" s="13" t="s">
        <v>456</v>
      </c>
      <c r="AF23" s="13" t="s">
        <v>462</v>
      </c>
      <c r="AG23" s="13" t="s">
        <v>460</v>
      </c>
      <c r="AH23" s="13" t="s">
        <v>480</v>
      </c>
      <c r="AI23" s="13" t="s">
        <v>470</v>
      </c>
      <c r="AJ23" s="20" t="s">
        <v>476</v>
      </c>
      <c r="AK23" s="13"/>
      <c r="AL23" s="13"/>
      <c r="AM23" s="20"/>
    </row>
    <row r="24" spans="1:39" s="10" customFormat="1" x14ac:dyDescent="0.35">
      <c r="A24" s="9">
        <v>113</v>
      </c>
      <c r="B24" s="9" t="b">
        <v>1</v>
      </c>
      <c r="C24" s="9" t="b">
        <v>1</v>
      </c>
      <c r="D24" s="9" t="b">
        <v>0</v>
      </c>
      <c r="E24" s="9">
        <v>10</v>
      </c>
      <c r="F24" s="9">
        <v>-2</v>
      </c>
      <c r="G24" s="9">
        <v>2</v>
      </c>
      <c r="H24" s="9" t="b">
        <v>1</v>
      </c>
      <c r="I24" s="9" t="b">
        <v>0</v>
      </c>
      <c r="J24" s="9">
        <v>14</v>
      </c>
      <c r="K24" s="21">
        <v>8</v>
      </c>
      <c r="L24" s="94" t="s">
        <v>1</v>
      </c>
      <c r="M24" s="9" t="s">
        <v>529</v>
      </c>
      <c r="N24" s="19">
        <v>5</v>
      </c>
      <c r="O24" s="19">
        <v>6</v>
      </c>
      <c r="P24" s="19">
        <v>87</v>
      </c>
      <c r="Q24" s="28">
        <v>0.67500000000000004</v>
      </c>
      <c r="R24" s="14" t="s">
        <v>516</v>
      </c>
      <c r="S24" s="14" t="s">
        <v>517</v>
      </c>
      <c r="T24" s="14" t="s">
        <v>512</v>
      </c>
      <c r="U24" s="163" t="b">
        <v>1</v>
      </c>
      <c r="V24" s="9" t="s">
        <v>1</v>
      </c>
      <c r="W24" s="9" t="b">
        <v>1</v>
      </c>
      <c r="X24" s="11" t="b">
        <v>0</v>
      </c>
      <c r="Y24" s="13" t="s">
        <v>1</v>
      </c>
      <c r="Z24" s="164" t="b">
        <v>0</v>
      </c>
      <c r="AA24" s="19">
        <v>75</v>
      </c>
      <c r="AB24" s="13" t="s">
        <v>468</v>
      </c>
      <c r="AC24" s="165" t="b">
        <v>0</v>
      </c>
      <c r="AD24" s="165" t="b">
        <v>0</v>
      </c>
      <c r="AE24" s="13" t="s">
        <v>456</v>
      </c>
      <c r="AF24" s="13" t="s">
        <v>462</v>
      </c>
      <c r="AG24" s="13" t="s">
        <v>488</v>
      </c>
      <c r="AH24" s="13" t="s">
        <v>480</v>
      </c>
      <c r="AI24" s="13" t="s">
        <v>470</v>
      </c>
      <c r="AJ24" s="20" t="s">
        <v>476</v>
      </c>
      <c r="AK24" s="13"/>
      <c r="AL24" s="13"/>
      <c r="AM24" s="20"/>
    </row>
    <row r="25" spans="1:39" s="10" customFormat="1" x14ac:dyDescent="0.35">
      <c r="A25" s="9">
        <v>167</v>
      </c>
      <c r="B25" s="9" t="b">
        <v>1</v>
      </c>
      <c r="C25" s="9" t="b">
        <v>1</v>
      </c>
      <c r="D25" s="9" t="b">
        <v>0</v>
      </c>
      <c r="E25" s="9">
        <v>6</v>
      </c>
      <c r="F25" s="9">
        <v>2</v>
      </c>
      <c r="G25" s="9">
        <v>3</v>
      </c>
      <c r="H25" s="9" t="b">
        <v>1</v>
      </c>
      <c r="I25" s="9" t="b">
        <v>0</v>
      </c>
      <c r="J25" s="9">
        <v>15</v>
      </c>
      <c r="K25" s="21">
        <v>8</v>
      </c>
      <c r="L25" s="94" t="s">
        <v>1</v>
      </c>
      <c r="M25" s="9" t="s">
        <v>530</v>
      </c>
      <c r="N25" s="19">
        <v>4</v>
      </c>
      <c r="O25" s="19">
        <v>6</v>
      </c>
      <c r="P25" s="19">
        <v>87</v>
      </c>
      <c r="Q25" s="28">
        <v>0.67500000000000004</v>
      </c>
      <c r="R25" s="14" t="s">
        <v>516</v>
      </c>
      <c r="S25" s="14" t="s">
        <v>517</v>
      </c>
      <c r="T25" s="14" t="s">
        <v>512</v>
      </c>
      <c r="U25" s="163" t="b">
        <v>1</v>
      </c>
      <c r="V25" s="9" t="s">
        <v>1</v>
      </c>
      <c r="W25" s="9" t="b">
        <v>1</v>
      </c>
      <c r="X25" s="11" t="b">
        <v>0</v>
      </c>
      <c r="Y25" s="13" t="s">
        <v>1</v>
      </c>
      <c r="Z25" s="164" t="b">
        <v>0</v>
      </c>
      <c r="AA25" s="19">
        <v>76</v>
      </c>
      <c r="AB25" s="13" t="s">
        <v>462</v>
      </c>
      <c r="AC25" s="165" t="b">
        <v>1</v>
      </c>
      <c r="AD25" s="165" t="b">
        <v>1</v>
      </c>
      <c r="AE25" s="13" t="s">
        <v>456</v>
      </c>
      <c r="AF25" s="13" t="s">
        <v>462</v>
      </c>
      <c r="AG25" s="13" t="s">
        <v>460</v>
      </c>
      <c r="AH25" s="13" t="s">
        <v>480</v>
      </c>
      <c r="AI25" s="13" t="s">
        <v>470</v>
      </c>
      <c r="AJ25" s="20" t="s">
        <v>476</v>
      </c>
      <c r="AK25" s="13"/>
      <c r="AL25" s="13"/>
      <c r="AM25" s="20"/>
    </row>
    <row r="26" spans="1:39" x14ac:dyDescent="0.35">
      <c r="A26" s="9">
        <v>98</v>
      </c>
      <c r="B26" s="9" t="b">
        <v>1</v>
      </c>
      <c r="C26" s="9" t="b">
        <v>1</v>
      </c>
      <c r="D26" s="9" t="b">
        <v>0</v>
      </c>
      <c r="E26" s="9">
        <v>6</v>
      </c>
      <c r="F26" s="9">
        <v>2</v>
      </c>
      <c r="G26" s="9">
        <v>4</v>
      </c>
      <c r="H26" s="9" t="b">
        <v>1</v>
      </c>
      <c r="I26" s="9" t="b">
        <v>0</v>
      </c>
      <c r="J26" s="9">
        <v>16</v>
      </c>
      <c r="K26" s="21">
        <v>8</v>
      </c>
      <c r="L26" s="94" t="s">
        <v>1</v>
      </c>
      <c r="M26" s="9" t="s">
        <v>531</v>
      </c>
      <c r="N26" s="19">
        <v>4</v>
      </c>
      <c r="O26" s="19">
        <v>7</v>
      </c>
      <c r="P26" s="19">
        <v>87</v>
      </c>
      <c r="Q26" s="28">
        <v>0.66666666666666663</v>
      </c>
      <c r="R26" s="14" t="s">
        <v>516</v>
      </c>
      <c r="S26" s="14" t="s">
        <v>513</v>
      </c>
      <c r="T26" s="14" t="s">
        <v>514</v>
      </c>
      <c r="U26" s="163" t="b">
        <v>1</v>
      </c>
      <c r="V26" s="9" t="s">
        <v>1</v>
      </c>
      <c r="W26" s="9" t="b">
        <v>1</v>
      </c>
      <c r="X26" s="11" t="b">
        <v>0</v>
      </c>
      <c r="Y26" s="13" t="s">
        <v>1</v>
      </c>
      <c r="Z26" s="164" t="b">
        <v>0</v>
      </c>
      <c r="AA26" s="19">
        <v>69</v>
      </c>
      <c r="AB26" s="13" t="s">
        <v>474</v>
      </c>
      <c r="AC26" s="165" t="b">
        <v>0</v>
      </c>
      <c r="AD26" s="165" t="b">
        <v>1</v>
      </c>
      <c r="AE26" s="13" t="s">
        <v>456</v>
      </c>
      <c r="AF26" s="13" t="s">
        <v>462</v>
      </c>
      <c r="AG26" s="13" t="s">
        <v>488</v>
      </c>
      <c r="AH26" s="13" t="s">
        <v>480</v>
      </c>
      <c r="AI26" s="13" t="s">
        <v>486</v>
      </c>
      <c r="AJ26" s="20" t="s">
        <v>476</v>
      </c>
      <c r="AK26" s="13"/>
      <c r="AL26" s="13"/>
      <c r="AM26" s="20"/>
    </row>
    <row r="27" spans="1:39" s="10" customFormat="1" x14ac:dyDescent="0.35">
      <c r="A27" s="9">
        <v>235</v>
      </c>
      <c r="B27" s="9" t="b">
        <v>0</v>
      </c>
      <c r="C27" s="9" t="b">
        <v>1</v>
      </c>
      <c r="D27" s="9" t="b">
        <v>0</v>
      </c>
      <c r="E27" s="9">
        <v>24</v>
      </c>
      <c r="F27" s="9">
        <v>-7</v>
      </c>
      <c r="G27" s="9">
        <v>1</v>
      </c>
      <c r="H27" s="9" t="b">
        <v>0</v>
      </c>
      <c r="I27" s="9" t="b">
        <v>0</v>
      </c>
      <c r="J27" s="9">
        <v>17</v>
      </c>
      <c r="K27" s="21">
        <v>17</v>
      </c>
      <c r="L27" s="94" t="s">
        <v>1</v>
      </c>
      <c r="M27" s="9" t="s">
        <v>532</v>
      </c>
      <c r="N27" s="19">
        <v>6</v>
      </c>
      <c r="O27" s="19">
        <v>6</v>
      </c>
      <c r="P27" s="19">
        <v>86</v>
      </c>
      <c r="Q27" s="28">
        <v>0.66666666666666663</v>
      </c>
      <c r="R27" s="14" t="s">
        <v>516</v>
      </c>
      <c r="S27" s="14" t="s">
        <v>517</v>
      </c>
      <c r="T27" s="14" t="s">
        <v>514</v>
      </c>
      <c r="U27" s="163" t="b">
        <v>1</v>
      </c>
      <c r="V27" s="9">
        <v>178</v>
      </c>
      <c r="W27" s="9" t="b">
        <v>1</v>
      </c>
      <c r="X27" s="11" t="b">
        <v>1</v>
      </c>
      <c r="Y27" s="13" t="s">
        <v>476</v>
      </c>
      <c r="Z27" s="164" t="b">
        <v>1</v>
      </c>
      <c r="AA27" s="19">
        <v>71</v>
      </c>
      <c r="AB27" s="13" t="s">
        <v>484</v>
      </c>
      <c r="AC27" s="165" t="b">
        <v>0</v>
      </c>
      <c r="AD27" s="165" t="b">
        <v>0</v>
      </c>
      <c r="AE27" s="13" t="s">
        <v>456</v>
      </c>
      <c r="AF27" s="13" t="s">
        <v>462</v>
      </c>
      <c r="AG27" s="13" t="s">
        <v>488</v>
      </c>
      <c r="AH27" s="13" t="s">
        <v>474</v>
      </c>
      <c r="AI27" s="13" t="s">
        <v>470</v>
      </c>
      <c r="AJ27" s="20" t="s">
        <v>476</v>
      </c>
      <c r="AK27" s="13"/>
      <c r="AL27" s="13"/>
      <c r="AM27" s="20"/>
    </row>
    <row r="28" spans="1:39" x14ac:dyDescent="0.35">
      <c r="A28" s="9">
        <v>274</v>
      </c>
      <c r="B28" s="9" t="b">
        <v>0</v>
      </c>
      <c r="C28" s="9" t="b">
        <v>1</v>
      </c>
      <c r="D28" s="9" t="b">
        <v>0</v>
      </c>
      <c r="E28" s="9">
        <v>17</v>
      </c>
      <c r="F28" s="9">
        <v>0</v>
      </c>
      <c r="G28" s="9">
        <v>2</v>
      </c>
      <c r="H28" s="9" t="b">
        <v>0</v>
      </c>
      <c r="I28" s="9" t="b">
        <v>0</v>
      </c>
      <c r="J28" s="9">
        <v>18</v>
      </c>
      <c r="K28" s="21">
        <v>17</v>
      </c>
      <c r="L28" s="94" t="s">
        <v>1</v>
      </c>
      <c r="M28" s="9" t="s">
        <v>533</v>
      </c>
      <c r="N28" s="19">
        <v>5</v>
      </c>
      <c r="O28" s="19">
        <v>6</v>
      </c>
      <c r="P28" s="19">
        <v>86</v>
      </c>
      <c r="Q28" s="28">
        <v>0.66666666666666663</v>
      </c>
      <c r="R28" s="14" t="s">
        <v>516</v>
      </c>
      <c r="S28" s="14" t="s">
        <v>513</v>
      </c>
      <c r="T28" s="14" t="s">
        <v>512</v>
      </c>
      <c r="U28" s="163" t="b">
        <v>1</v>
      </c>
      <c r="V28" s="9" t="s">
        <v>1</v>
      </c>
      <c r="W28" s="9" t="b">
        <v>1</v>
      </c>
      <c r="X28" s="11" t="b">
        <v>0</v>
      </c>
      <c r="Y28" s="13" t="s">
        <v>1</v>
      </c>
      <c r="Z28" s="164" t="b">
        <v>0</v>
      </c>
      <c r="AA28" s="19">
        <v>75</v>
      </c>
      <c r="AB28" s="13" t="s">
        <v>472</v>
      </c>
      <c r="AC28" s="165" t="b">
        <v>0</v>
      </c>
      <c r="AD28" s="165" t="b">
        <v>0</v>
      </c>
      <c r="AE28" s="13" t="s">
        <v>456</v>
      </c>
      <c r="AF28" s="13" t="s">
        <v>462</v>
      </c>
      <c r="AG28" s="13" t="s">
        <v>488</v>
      </c>
      <c r="AH28" s="13" t="s">
        <v>480</v>
      </c>
      <c r="AI28" s="13" t="s">
        <v>470</v>
      </c>
      <c r="AJ28" s="20" t="s">
        <v>476</v>
      </c>
      <c r="AK28" s="13"/>
      <c r="AL28" s="13"/>
      <c r="AM28" s="20"/>
    </row>
    <row r="29" spans="1:39" x14ac:dyDescent="0.35">
      <c r="A29" s="9">
        <v>112</v>
      </c>
      <c r="B29" s="9" t="b">
        <v>0</v>
      </c>
      <c r="C29" s="9" t="b">
        <v>1</v>
      </c>
      <c r="D29" s="9" t="b">
        <v>0</v>
      </c>
      <c r="E29" s="9">
        <v>10</v>
      </c>
      <c r="F29" s="9">
        <v>7</v>
      </c>
      <c r="G29" s="9">
        <v>3</v>
      </c>
      <c r="H29" s="9" t="b">
        <v>0</v>
      </c>
      <c r="I29" s="9" t="b">
        <v>0</v>
      </c>
      <c r="J29" s="9">
        <v>19</v>
      </c>
      <c r="K29" s="21">
        <v>17</v>
      </c>
      <c r="L29" s="94" t="s">
        <v>1</v>
      </c>
      <c r="M29" s="9" t="s">
        <v>534</v>
      </c>
      <c r="N29" s="19">
        <v>4</v>
      </c>
      <c r="O29" s="19">
        <v>9</v>
      </c>
      <c r="P29" s="19">
        <v>86</v>
      </c>
      <c r="Q29" s="28">
        <v>0.64166666666666672</v>
      </c>
      <c r="R29" s="14" t="s">
        <v>516</v>
      </c>
      <c r="S29" s="14" t="s">
        <v>517</v>
      </c>
      <c r="T29" s="14" t="s">
        <v>514</v>
      </c>
      <c r="U29" s="163" t="b">
        <v>1</v>
      </c>
      <c r="V29" s="9" t="s">
        <v>1</v>
      </c>
      <c r="W29" s="9" t="b">
        <v>1</v>
      </c>
      <c r="X29" s="11" t="b">
        <v>0</v>
      </c>
      <c r="Y29" s="13" t="s">
        <v>1</v>
      </c>
      <c r="Z29" s="164" t="b">
        <v>0</v>
      </c>
      <c r="AA29" s="19">
        <v>70</v>
      </c>
      <c r="AB29" s="13" t="s">
        <v>468</v>
      </c>
      <c r="AC29" s="165" t="b">
        <v>0</v>
      </c>
      <c r="AD29" s="165" t="b">
        <v>0</v>
      </c>
      <c r="AE29" s="13" t="s">
        <v>456</v>
      </c>
      <c r="AF29" s="13" t="s">
        <v>462</v>
      </c>
      <c r="AG29" s="13" t="s">
        <v>460</v>
      </c>
      <c r="AH29" s="13" t="s">
        <v>480</v>
      </c>
      <c r="AI29" s="13" t="s">
        <v>470</v>
      </c>
      <c r="AJ29" s="20" t="s">
        <v>476</v>
      </c>
      <c r="AK29" s="13"/>
      <c r="AL29" s="13"/>
      <c r="AM29" s="20"/>
    </row>
    <row r="30" spans="1:39" x14ac:dyDescent="0.35">
      <c r="A30" s="9">
        <v>28</v>
      </c>
      <c r="B30" s="9" t="b">
        <v>0</v>
      </c>
      <c r="C30" s="9" t="b">
        <v>1</v>
      </c>
      <c r="D30" s="9" t="b">
        <v>0</v>
      </c>
      <c r="E30" s="9">
        <v>24</v>
      </c>
      <c r="F30" s="9">
        <v>-4</v>
      </c>
      <c r="G30" s="9">
        <v>1</v>
      </c>
      <c r="H30" s="9" t="b">
        <v>1</v>
      </c>
      <c r="I30" s="9" t="b">
        <v>0</v>
      </c>
      <c r="J30" s="9">
        <v>20</v>
      </c>
      <c r="K30" s="21">
        <v>20</v>
      </c>
      <c r="L30" s="94" t="s">
        <v>1</v>
      </c>
      <c r="M30" s="9" t="s">
        <v>535</v>
      </c>
      <c r="N30" s="19">
        <v>5</v>
      </c>
      <c r="O30" s="19">
        <v>6</v>
      </c>
      <c r="P30" s="19">
        <v>85</v>
      </c>
      <c r="Q30" s="28">
        <v>0.65833333333333333</v>
      </c>
      <c r="R30" s="14" t="s">
        <v>516</v>
      </c>
      <c r="S30" s="14" t="s">
        <v>517</v>
      </c>
      <c r="T30" s="14" t="s">
        <v>512</v>
      </c>
      <c r="U30" s="163" t="b">
        <v>1</v>
      </c>
      <c r="V30" s="9" t="s">
        <v>1</v>
      </c>
      <c r="W30" s="9" t="b">
        <v>1</v>
      </c>
      <c r="X30" s="11" t="b">
        <v>0</v>
      </c>
      <c r="Y30" s="13" t="s">
        <v>1</v>
      </c>
      <c r="Z30" s="164" t="b">
        <v>0</v>
      </c>
      <c r="AA30" s="19">
        <v>77</v>
      </c>
      <c r="AB30" s="13" t="s">
        <v>480</v>
      </c>
      <c r="AC30" s="165" t="b">
        <v>1</v>
      </c>
      <c r="AD30" s="165" t="b">
        <v>0</v>
      </c>
      <c r="AE30" s="13" t="s">
        <v>456</v>
      </c>
      <c r="AF30" s="13" t="s">
        <v>462</v>
      </c>
      <c r="AG30" s="13" t="s">
        <v>488</v>
      </c>
      <c r="AH30" s="13" t="s">
        <v>480</v>
      </c>
      <c r="AI30" s="13" t="s">
        <v>470</v>
      </c>
      <c r="AJ30" s="20" t="s">
        <v>476</v>
      </c>
      <c r="AK30" s="13"/>
      <c r="AL30" s="13"/>
      <c r="AM30" s="20"/>
    </row>
    <row r="31" spans="1:39" x14ac:dyDescent="0.35">
      <c r="A31" s="9">
        <v>22</v>
      </c>
      <c r="B31" s="9" t="b">
        <v>0</v>
      </c>
      <c r="C31" s="9" t="b">
        <v>1</v>
      </c>
      <c r="D31" s="9" t="b">
        <v>0</v>
      </c>
      <c r="E31" s="9">
        <v>24</v>
      </c>
      <c r="F31" s="9">
        <v>-4</v>
      </c>
      <c r="G31" s="9">
        <v>2</v>
      </c>
      <c r="H31" s="9" t="b">
        <v>1</v>
      </c>
      <c r="I31" s="9" t="b">
        <v>0</v>
      </c>
      <c r="J31" s="9">
        <v>21</v>
      </c>
      <c r="K31" s="21">
        <v>20</v>
      </c>
      <c r="L31" s="94" t="s">
        <v>1</v>
      </c>
      <c r="M31" s="9" t="s">
        <v>536</v>
      </c>
      <c r="N31" s="19">
        <v>5</v>
      </c>
      <c r="O31" s="19">
        <v>6</v>
      </c>
      <c r="P31" s="19">
        <v>85</v>
      </c>
      <c r="Q31" s="28">
        <v>0.65833333333333333</v>
      </c>
      <c r="R31" s="14" t="s">
        <v>516</v>
      </c>
      <c r="S31" s="14" t="s">
        <v>517</v>
      </c>
      <c r="T31" s="14" t="s">
        <v>512</v>
      </c>
      <c r="U31" s="163" t="b">
        <v>1</v>
      </c>
      <c r="V31" s="9" t="s">
        <v>1</v>
      </c>
      <c r="W31" s="9" t="b">
        <v>1</v>
      </c>
      <c r="X31" s="11" t="b">
        <v>0</v>
      </c>
      <c r="Y31" s="13" t="s">
        <v>1</v>
      </c>
      <c r="Z31" s="164" t="b">
        <v>0</v>
      </c>
      <c r="AA31" s="19">
        <v>71</v>
      </c>
      <c r="AB31" s="13" t="s">
        <v>1</v>
      </c>
      <c r="AC31" s="165" t="b">
        <v>0</v>
      </c>
      <c r="AD31" s="165" t="b">
        <v>0</v>
      </c>
      <c r="AE31" s="13" t="s">
        <v>466</v>
      </c>
      <c r="AF31" s="13" t="s">
        <v>462</v>
      </c>
      <c r="AG31" s="13" t="s">
        <v>488</v>
      </c>
      <c r="AH31" s="13" t="s">
        <v>474</v>
      </c>
      <c r="AI31" s="13" t="s">
        <v>470</v>
      </c>
      <c r="AJ31" s="20" t="s">
        <v>476</v>
      </c>
      <c r="AK31" s="13"/>
      <c r="AL31" s="13"/>
      <c r="AM31" s="20"/>
    </row>
    <row r="32" spans="1:39" s="10" customFormat="1" x14ac:dyDescent="0.35">
      <c r="A32" s="9">
        <v>32</v>
      </c>
      <c r="B32" s="9" t="b">
        <v>0</v>
      </c>
      <c r="C32" s="9" t="b">
        <v>1</v>
      </c>
      <c r="D32" s="9" t="b">
        <v>0</v>
      </c>
      <c r="E32" s="9">
        <v>24</v>
      </c>
      <c r="F32" s="9">
        <v>-4</v>
      </c>
      <c r="G32" s="9">
        <v>3</v>
      </c>
      <c r="H32" s="9" t="b">
        <v>1</v>
      </c>
      <c r="I32" s="9" t="b">
        <v>0</v>
      </c>
      <c r="J32" s="9">
        <v>22</v>
      </c>
      <c r="K32" s="21">
        <v>20</v>
      </c>
      <c r="L32" s="94" t="s">
        <v>1</v>
      </c>
      <c r="M32" s="9" t="s">
        <v>537</v>
      </c>
      <c r="N32" s="19">
        <v>5</v>
      </c>
      <c r="O32" s="19">
        <v>7</v>
      </c>
      <c r="P32" s="19">
        <v>85</v>
      </c>
      <c r="Q32" s="28">
        <v>0.65</v>
      </c>
      <c r="R32" s="14" t="s">
        <v>516</v>
      </c>
      <c r="S32" s="14" t="s">
        <v>517</v>
      </c>
      <c r="T32" s="14" t="s">
        <v>514</v>
      </c>
      <c r="U32" s="163" t="b">
        <v>1</v>
      </c>
      <c r="V32" s="9" t="s">
        <v>1</v>
      </c>
      <c r="W32" s="9" t="b">
        <v>1</v>
      </c>
      <c r="X32" s="11" t="b">
        <v>0</v>
      </c>
      <c r="Y32" s="13" t="s">
        <v>1</v>
      </c>
      <c r="Z32" s="164" t="b">
        <v>0</v>
      </c>
      <c r="AA32" s="19">
        <v>72</v>
      </c>
      <c r="AB32" s="13" t="s">
        <v>466</v>
      </c>
      <c r="AC32" s="165" t="b">
        <v>0</v>
      </c>
      <c r="AD32" s="165" t="b">
        <v>0</v>
      </c>
      <c r="AE32" s="13" t="s">
        <v>456</v>
      </c>
      <c r="AF32" s="13" t="s">
        <v>462</v>
      </c>
      <c r="AG32" s="13" t="s">
        <v>488</v>
      </c>
      <c r="AH32" s="13" t="s">
        <v>474</v>
      </c>
      <c r="AI32" s="13" t="s">
        <v>486</v>
      </c>
      <c r="AJ32" s="20" t="s">
        <v>476</v>
      </c>
      <c r="AK32" s="13"/>
      <c r="AL32" s="13"/>
      <c r="AM32" s="20"/>
    </row>
    <row r="33" spans="1:39" x14ac:dyDescent="0.35">
      <c r="A33" s="9">
        <v>115</v>
      </c>
      <c r="B33" s="9" t="b">
        <v>0</v>
      </c>
      <c r="C33" s="9" t="b">
        <v>1</v>
      </c>
      <c r="D33" s="9" t="b">
        <v>0</v>
      </c>
      <c r="E33" s="9">
        <v>17</v>
      </c>
      <c r="F33" s="9">
        <v>3</v>
      </c>
      <c r="G33" s="9">
        <v>4</v>
      </c>
      <c r="H33" s="9" t="b">
        <v>1</v>
      </c>
      <c r="I33" s="9" t="b">
        <v>0</v>
      </c>
      <c r="J33" s="9">
        <v>23</v>
      </c>
      <c r="K33" s="21">
        <v>20</v>
      </c>
      <c r="L33" s="94" t="s">
        <v>1</v>
      </c>
      <c r="M33" s="9" t="s">
        <v>538</v>
      </c>
      <c r="N33" s="19">
        <v>4</v>
      </c>
      <c r="O33" s="19">
        <v>6</v>
      </c>
      <c r="P33" s="19">
        <v>85</v>
      </c>
      <c r="Q33" s="28">
        <v>0.65833333333333333</v>
      </c>
      <c r="R33" s="14" t="s">
        <v>512</v>
      </c>
      <c r="S33" s="14" t="s">
        <v>513</v>
      </c>
      <c r="T33" s="14" t="s">
        <v>512</v>
      </c>
      <c r="U33" s="163" t="b">
        <v>1</v>
      </c>
      <c r="V33" s="9" t="s">
        <v>1</v>
      </c>
      <c r="W33" s="9" t="b">
        <v>1</v>
      </c>
      <c r="X33" s="11" t="b">
        <v>0</v>
      </c>
      <c r="Y33" s="13" t="s">
        <v>1</v>
      </c>
      <c r="Z33" s="164" t="b">
        <v>0</v>
      </c>
      <c r="AA33" s="19">
        <v>71</v>
      </c>
      <c r="AB33" s="13" t="s">
        <v>468</v>
      </c>
      <c r="AC33" s="165" t="b">
        <v>0</v>
      </c>
      <c r="AD33" s="165" t="b">
        <v>0</v>
      </c>
      <c r="AE33" s="13" t="s">
        <v>456</v>
      </c>
      <c r="AF33" s="13" t="s">
        <v>462</v>
      </c>
      <c r="AG33" s="13" t="s">
        <v>460</v>
      </c>
      <c r="AH33" s="13" t="s">
        <v>474</v>
      </c>
      <c r="AI33" s="13" t="s">
        <v>486</v>
      </c>
      <c r="AJ33" s="20" t="s">
        <v>476</v>
      </c>
      <c r="AK33" s="13"/>
      <c r="AL33" s="13"/>
      <c r="AM33" s="20"/>
    </row>
    <row r="34" spans="1:39" x14ac:dyDescent="0.35">
      <c r="A34" s="9">
        <v>53</v>
      </c>
      <c r="B34" s="9" t="b">
        <v>0</v>
      </c>
      <c r="C34" s="9" t="b">
        <v>1</v>
      </c>
      <c r="D34" s="9" t="b">
        <v>0</v>
      </c>
      <c r="E34" s="9">
        <v>32</v>
      </c>
      <c r="F34" s="9">
        <v>-12</v>
      </c>
      <c r="G34" s="9">
        <v>5</v>
      </c>
      <c r="H34" s="9" t="b">
        <v>1</v>
      </c>
      <c r="I34" s="9" t="b">
        <v>0</v>
      </c>
      <c r="J34" s="9">
        <v>24</v>
      </c>
      <c r="K34" s="21">
        <v>20</v>
      </c>
      <c r="L34" s="94" t="s">
        <v>539</v>
      </c>
      <c r="M34" s="9" t="s">
        <v>540</v>
      </c>
      <c r="N34" s="19">
        <v>6</v>
      </c>
      <c r="O34" s="19">
        <v>6</v>
      </c>
      <c r="P34" s="19">
        <v>85</v>
      </c>
      <c r="Q34" s="28">
        <v>0.65833333333333333</v>
      </c>
      <c r="R34" s="14" t="s">
        <v>516</v>
      </c>
      <c r="S34" s="14" t="s">
        <v>517</v>
      </c>
      <c r="T34" s="14" t="s">
        <v>512</v>
      </c>
      <c r="U34" s="163" t="b">
        <v>1</v>
      </c>
      <c r="V34" s="9">
        <v>156</v>
      </c>
      <c r="W34" s="9" t="b">
        <v>1</v>
      </c>
      <c r="X34" s="11" t="b">
        <v>0</v>
      </c>
      <c r="Y34" s="13" t="s">
        <v>1</v>
      </c>
      <c r="Z34" s="164" t="b">
        <v>0</v>
      </c>
      <c r="AA34" s="19">
        <v>74</v>
      </c>
      <c r="AB34" s="13" t="s">
        <v>476</v>
      </c>
      <c r="AC34" s="165" t="b">
        <v>1</v>
      </c>
      <c r="AD34" s="165" t="b">
        <v>1</v>
      </c>
      <c r="AE34" s="13" t="s">
        <v>456</v>
      </c>
      <c r="AF34" s="13" t="s">
        <v>462</v>
      </c>
      <c r="AG34" s="13" t="s">
        <v>488</v>
      </c>
      <c r="AH34" s="13" t="s">
        <v>474</v>
      </c>
      <c r="AI34" s="13" t="s">
        <v>470</v>
      </c>
      <c r="AJ34" s="20" t="s">
        <v>476</v>
      </c>
      <c r="AK34" s="13"/>
      <c r="AL34" s="13"/>
      <c r="AM34" s="20"/>
    </row>
    <row r="35" spans="1:39" s="10" customFormat="1" x14ac:dyDescent="0.35">
      <c r="A35" s="9">
        <v>63</v>
      </c>
      <c r="B35" s="9" t="b">
        <v>0</v>
      </c>
      <c r="C35" s="9" t="b">
        <v>1</v>
      </c>
      <c r="D35" s="9" t="b">
        <v>0</v>
      </c>
      <c r="E35" s="9">
        <v>10</v>
      </c>
      <c r="F35" s="9">
        <v>10</v>
      </c>
      <c r="G35" s="9">
        <v>1</v>
      </c>
      <c r="H35" s="9" t="b">
        <v>0</v>
      </c>
      <c r="I35" s="9" t="b">
        <v>0</v>
      </c>
      <c r="J35" s="9">
        <v>25</v>
      </c>
      <c r="K35" s="21">
        <v>20</v>
      </c>
      <c r="L35" s="94" t="s">
        <v>541</v>
      </c>
      <c r="M35" s="9" t="s">
        <v>542</v>
      </c>
      <c r="N35" s="19">
        <v>3</v>
      </c>
      <c r="O35" s="19">
        <v>6</v>
      </c>
      <c r="P35" s="19">
        <v>85</v>
      </c>
      <c r="Q35" s="28">
        <v>0.65833333333333333</v>
      </c>
      <c r="R35" s="14" t="s">
        <v>516</v>
      </c>
      <c r="S35" s="14" t="s">
        <v>517</v>
      </c>
      <c r="T35" s="14" t="s">
        <v>512</v>
      </c>
      <c r="U35" s="163" t="b">
        <v>0</v>
      </c>
      <c r="V35" s="9" t="s">
        <v>1</v>
      </c>
      <c r="W35" s="9" t="b">
        <v>1</v>
      </c>
      <c r="X35" s="11" t="b">
        <v>0</v>
      </c>
      <c r="Y35" s="13" t="s">
        <v>1</v>
      </c>
      <c r="Z35" s="164" t="b">
        <v>0</v>
      </c>
      <c r="AA35" s="19">
        <v>64</v>
      </c>
      <c r="AB35" s="13" t="s">
        <v>470</v>
      </c>
      <c r="AC35" s="165" t="b">
        <v>1</v>
      </c>
      <c r="AD35" s="165" t="b">
        <v>1</v>
      </c>
      <c r="AE35" s="13" t="s">
        <v>456</v>
      </c>
      <c r="AF35" s="13" t="s">
        <v>464</v>
      </c>
      <c r="AG35" s="13" t="s">
        <v>460</v>
      </c>
      <c r="AH35" s="13" t="s">
        <v>474</v>
      </c>
      <c r="AI35" s="13" t="s">
        <v>470</v>
      </c>
      <c r="AJ35" s="20" t="s">
        <v>482</v>
      </c>
      <c r="AK35" s="13"/>
      <c r="AL35" s="13"/>
      <c r="AM35" s="20"/>
    </row>
    <row r="36" spans="1:39" x14ac:dyDescent="0.35">
      <c r="A36" s="9">
        <v>200</v>
      </c>
      <c r="B36" s="9" t="b">
        <v>0</v>
      </c>
      <c r="C36" s="9" t="b">
        <v>1</v>
      </c>
      <c r="D36" s="9" t="b">
        <v>0</v>
      </c>
      <c r="E36" s="9">
        <v>17</v>
      </c>
      <c r="F36" s="9">
        <v>3</v>
      </c>
      <c r="G36" s="9">
        <v>2</v>
      </c>
      <c r="H36" s="9" t="b">
        <v>0</v>
      </c>
      <c r="I36" s="9" t="b">
        <v>0</v>
      </c>
      <c r="J36" s="9">
        <v>26</v>
      </c>
      <c r="K36" s="21">
        <v>20</v>
      </c>
      <c r="L36" s="94" t="s">
        <v>1</v>
      </c>
      <c r="M36" s="9" t="s">
        <v>543</v>
      </c>
      <c r="N36" s="19">
        <v>4</v>
      </c>
      <c r="O36" s="19">
        <v>6</v>
      </c>
      <c r="P36" s="19">
        <v>85</v>
      </c>
      <c r="Q36" s="28">
        <v>0.65833333333333333</v>
      </c>
      <c r="R36" s="14" t="s">
        <v>516</v>
      </c>
      <c r="S36" s="14" t="s">
        <v>517</v>
      </c>
      <c r="T36" s="14" t="s">
        <v>512</v>
      </c>
      <c r="U36" s="163" t="b">
        <v>0</v>
      </c>
      <c r="V36" s="9" t="s">
        <v>1</v>
      </c>
      <c r="W36" s="9" t="b">
        <v>1</v>
      </c>
      <c r="X36" s="11" t="b">
        <v>0</v>
      </c>
      <c r="Y36" s="13" t="s">
        <v>1</v>
      </c>
      <c r="Z36" s="164" t="b">
        <v>0</v>
      </c>
      <c r="AA36" s="19">
        <v>75</v>
      </c>
      <c r="AB36" s="13" t="s">
        <v>462</v>
      </c>
      <c r="AC36" s="165" t="b">
        <v>1</v>
      </c>
      <c r="AD36" s="165" t="b">
        <v>1</v>
      </c>
      <c r="AE36" s="13" t="s">
        <v>466</v>
      </c>
      <c r="AF36" s="13" t="s">
        <v>462</v>
      </c>
      <c r="AG36" s="13" t="s">
        <v>460</v>
      </c>
      <c r="AH36" s="13" t="s">
        <v>474</v>
      </c>
      <c r="AI36" s="13" t="s">
        <v>470</v>
      </c>
      <c r="AJ36" s="20" t="s">
        <v>476</v>
      </c>
      <c r="AK36" s="13"/>
      <c r="AL36" s="13"/>
      <c r="AM36" s="20"/>
    </row>
    <row r="37" spans="1:39" x14ac:dyDescent="0.35">
      <c r="A37" s="9">
        <v>230</v>
      </c>
      <c r="B37" s="9" t="b">
        <v>0</v>
      </c>
      <c r="C37" s="9" t="b">
        <v>1</v>
      </c>
      <c r="D37" s="9" t="b">
        <v>0</v>
      </c>
      <c r="E37" s="9">
        <v>24</v>
      </c>
      <c r="F37" s="9">
        <v>3</v>
      </c>
      <c r="G37" s="9">
        <v>1</v>
      </c>
      <c r="H37" s="9" t="b">
        <v>1</v>
      </c>
      <c r="I37" s="9" t="b">
        <v>0</v>
      </c>
      <c r="J37" s="9">
        <v>27</v>
      </c>
      <c r="K37" s="21">
        <v>27</v>
      </c>
      <c r="L37" s="94" t="s">
        <v>1</v>
      </c>
      <c r="M37" s="9" t="s">
        <v>544</v>
      </c>
      <c r="N37" s="19">
        <v>4</v>
      </c>
      <c r="O37" s="19">
        <v>6</v>
      </c>
      <c r="P37" s="19">
        <v>84</v>
      </c>
      <c r="Q37" s="28">
        <v>0.65</v>
      </c>
      <c r="R37" s="14" t="s">
        <v>516</v>
      </c>
      <c r="S37" s="14" t="s">
        <v>517</v>
      </c>
      <c r="T37" s="14" t="s">
        <v>512</v>
      </c>
      <c r="U37" s="163" t="b">
        <v>1</v>
      </c>
      <c r="V37" s="9" t="s">
        <v>1</v>
      </c>
      <c r="W37" s="9" t="b">
        <v>1</v>
      </c>
      <c r="X37" s="11" t="b">
        <v>0</v>
      </c>
      <c r="Y37" s="13" t="s">
        <v>1</v>
      </c>
      <c r="Z37" s="164" t="b">
        <v>0</v>
      </c>
      <c r="AA37" s="19">
        <v>71</v>
      </c>
      <c r="AB37" s="13" t="s">
        <v>472</v>
      </c>
      <c r="AC37" s="165" t="b">
        <v>0</v>
      </c>
      <c r="AD37" s="165" t="b">
        <v>0</v>
      </c>
      <c r="AE37" s="13" t="s">
        <v>456</v>
      </c>
      <c r="AF37" s="13" t="s">
        <v>462</v>
      </c>
      <c r="AG37" s="13" t="s">
        <v>460</v>
      </c>
      <c r="AH37" s="13" t="s">
        <v>480</v>
      </c>
      <c r="AI37" s="13" t="s">
        <v>470</v>
      </c>
      <c r="AJ37" s="20" t="s">
        <v>476</v>
      </c>
      <c r="AK37" s="13"/>
      <c r="AL37" s="13"/>
      <c r="AM37" s="20"/>
    </row>
    <row r="38" spans="1:39" x14ac:dyDescent="0.35">
      <c r="A38" s="9">
        <v>27</v>
      </c>
      <c r="B38" s="9" t="b">
        <v>0</v>
      </c>
      <c r="C38" s="9" t="b">
        <v>1</v>
      </c>
      <c r="D38" s="9" t="b">
        <v>0</v>
      </c>
      <c r="E38" s="9">
        <v>17</v>
      </c>
      <c r="F38" s="9">
        <v>10</v>
      </c>
      <c r="G38" s="9">
        <v>2</v>
      </c>
      <c r="H38" s="9" t="b">
        <v>1</v>
      </c>
      <c r="I38" s="9" t="b">
        <v>0</v>
      </c>
      <c r="J38" s="9">
        <v>28</v>
      </c>
      <c r="K38" s="21">
        <v>27</v>
      </c>
      <c r="L38" s="94" t="s">
        <v>541</v>
      </c>
      <c r="M38" s="9" t="s">
        <v>545</v>
      </c>
      <c r="N38" s="19">
        <v>3</v>
      </c>
      <c r="O38" s="19">
        <v>9</v>
      </c>
      <c r="P38" s="19">
        <v>84</v>
      </c>
      <c r="Q38" s="28">
        <v>0.625</v>
      </c>
      <c r="R38" s="14" t="s">
        <v>516</v>
      </c>
      <c r="S38" s="14" t="s">
        <v>513</v>
      </c>
      <c r="T38" s="14" t="s">
        <v>512</v>
      </c>
      <c r="U38" s="163" t="b">
        <v>1</v>
      </c>
      <c r="V38" s="9" t="s">
        <v>1</v>
      </c>
      <c r="W38" s="9" t="b">
        <v>1</v>
      </c>
      <c r="X38" s="11" t="b">
        <v>1</v>
      </c>
      <c r="Y38" s="13" t="s">
        <v>476</v>
      </c>
      <c r="Z38" s="164" t="b">
        <v>1</v>
      </c>
      <c r="AA38" s="19">
        <v>60</v>
      </c>
      <c r="AB38" s="13" t="s">
        <v>476</v>
      </c>
      <c r="AC38" s="165" t="b">
        <v>1</v>
      </c>
      <c r="AD38" s="165" t="b">
        <v>1</v>
      </c>
      <c r="AE38" s="13" t="s">
        <v>466</v>
      </c>
      <c r="AF38" s="13" t="s">
        <v>462</v>
      </c>
      <c r="AG38" s="13" t="s">
        <v>460</v>
      </c>
      <c r="AH38" s="13" t="s">
        <v>474</v>
      </c>
      <c r="AI38" s="13" t="s">
        <v>486</v>
      </c>
      <c r="AJ38" s="20" t="s">
        <v>476</v>
      </c>
      <c r="AK38" s="13"/>
      <c r="AL38" s="13"/>
      <c r="AM38" s="20"/>
    </row>
    <row r="39" spans="1:39" x14ac:dyDescent="0.35">
      <c r="A39" s="9">
        <v>281</v>
      </c>
      <c r="B39" s="9" t="b">
        <v>0</v>
      </c>
      <c r="C39" s="9" t="b">
        <v>0</v>
      </c>
      <c r="D39" s="9" t="b">
        <v>0</v>
      </c>
      <c r="E39" s="9">
        <v>17</v>
      </c>
      <c r="F39" s="9">
        <v>10</v>
      </c>
      <c r="G39" s="9">
        <v>3</v>
      </c>
      <c r="H39" s="9" t="b">
        <v>1</v>
      </c>
      <c r="I39" s="9" t="b">
        <v>0</v>
      </c>
      <c r="J39" s="9">
        <v>29</v>
      </c>
      <c r="K39" s="21">
        <v>27</v>
      </c>
      <c r="L39" s="94" t="s">
        <v>541</v>
      </c>
      <c r="M39" s="9" t="s">
        <v>546</v>
      </c>
      <c r="N39" s="19">
        <v>3</v>
      </c>
      <c r="O39" s="19">
        <v>7</v>
      </c>
      <c r="P39" s="19">
        <v>84</v>
      </c>
      <c r="Q39" s="28">
        <v>0.64166666666666672</v>
      </c>
      <c r="R39" s="14" t="s">
        <v>516</v>
      </c>
      <c r="S39" s="14" t="s">
        <v>517</v>
      </c>
      <c r="T39" s="14" t="s">
        <v>514</v>
      </c>
      <c r="U39" s="163" t="b">
        <v>0</v>
      </c>
      <c r="V39" s="9" t="s">
        <v>1</v>
      </c>
      <c r="W39" s="9" t="b">
        <v>1</v>
      </c>
      <c r="X39" s="11" t="b">
        <v>0</v>
      </c>
      <c r="Y39" s="13" t="s">
        <v>1</v>
      </c>
      <c r="Z39" s="164" t="b">
        <v>0</v>
      </c>
      <c r="AA39" s="19">
        <v>68</v>
      </c>
      <c r="AB39" s="13" t="s">
        <v>466</v>
      </c>
      <c r="AC39" s="165" t="b">
        <v>1</v>
      </c>
      <c r="AD39" s="165" t="b">
        <v>0</v>
      </c>
      <c r="AE39" s="13" t="s">
        <v>466</v>
      </c>
      <c r="AF39" s="13" t="s">
        <v>464</v>
      </c>
      <c r="AG39" s="13" t="s">
        <v>460</v>
      </c>
      <c r="AH39" s="13" t="s">
        <v>474</v>
      </c>
      <c r="AI39" s="13" t="s">
        <v>470</v>
      </c>
      <c r="AJ39" s="20" t="s">
        <v>476</v>
      </c>
      <c r="AK39" s="13"/>
      <c r="AL39" s="13"/>
      <c r="AM39" s="20"/>
    </row>
    <row r="40" spans="1:39" x14ac:dyDescent="0.35">
      <c r="A40" s="9">
        <v>48</v>
      </c>
      <c r="B40" s="9" t="b">
        <v>0</v>
      </c>
      <c r="C40" s="9" t="b">
        <v>1</v>
      </c>
      <c r="D40" s="9" t="b">
        <v>0</v>
      </c>
      <c r="E40" s="9">
        <v>32</v>
      </c>
      <c r="F40" s="9">
        <v>-5</v>
      </c>
      <c r="G40" s="9">
        <v>4</v>
      </c>
      <c r="H40" s="9" t="b">
        <v>1</v>
      </c>
      <c r="I40" s="9" t="b">
        <v>0</v>
      </c>
      <c r="J40" s="9">
        <v>30</v>
      </c>
      <c r="K40" s="21">
        <v>27</v>
      </c>
      <c r="L40" s="94" t="s">
        <v>1</v>
      </c>
      <c r="M40" s="9" t="s">
        <v>547</v>
      </c>
      <c r="N40" s="19">
        <v>5</v>
      </c>
      <c r="O40" s="19">
        <v>0</v>
      </c>
      <c r="P40" s="19">
        <v>84</v>
      </c>
      <c r="Q40" s="28">
        <v>0.7</v>
      </c>
      <c r="R40" s="14" t="s">
        <v>516</v>
      </c>
      <c r="S40" s="14" t="s">
        <v>517</v>
      </c>
      <c r="T40" s="14" t="s">
        <v>514</v>
      </c>
      <c r="U40" s="163" t="b">
        <v>1</v>
      </c>
      <c r="V40" s="9" t="s">
        <v>1</v>
      </c>
      <c r="W40" s="9" t="b">
        <v>1</v>
      </c>
      <c r="X40" s="11" t="b">
        <v>0</v>
      </c>
      <c r="Y40" s="13" t="s">
        <v>1</v>
      </c>
      <c r="Z40" s="164" t="b">
        <v>0</v>
      </c>
      <c r="AA40" s="19">
        <v>75</v>
      </c>
      <c r="AB40" s="13" t="s">
        <v>470</v>
      </c>
      <c r="AC40" s="165" t="b">
        <v>1</v>
      </c>
      <c r="AD40" s="165" t="b">
        <v>1</v>
      </c>
      <c r="AE40" s="13" t="s">
        <v>456</v>
      </c>
      <c r="AF40" s="13" t="s">
        <v>462</v>
      </c>
      <c r="AG40" s="13" t="s">
        <v>460</v>
      </c>
      <c r="AH40" s="13" t="s">
        <v>474</v>
      </c>
      <c r="AI40" s="13" t="s">
        <v>470</v>
      </c>
      <c r="AJ40" s="20" t="s">
        <v>476</v>
      </c>
      <c r="AK40" s="13"/>
      <c r="AL40" s="13"/>
      <c r="AM40" s="20"/>
    </row>
    <row r="41" spans="1:39" s="10" customFormat="1" x14ac:dyDescent="0.35">
      <c r="A41" s="9">
        <v>273</v>
      </c>
      <c r="B41" s="9" t="b">
        <v>0</v>
      </c>
      <c r="C41" s="9" t="b">
        <v>1</v>
      </c>
      <c r="D41" s="9" t="b">
        <v>0</v>
      </c>
      <c r="E41" s="9">
        <v>24</v>
      </c>
      <c r="F41" s="9">
        <v>3</v>
      </c>
      <c r="G41" s="9">
        <v>5</v>
      </c>
      <c r="H41" s="9" t="b">
        <v>1</v>
      </c>
      <c r="I41" s="9" t="b">
        <v>0</v>
      </c>
      <c r="J41" s="9">
        <v>31</v>
      </c>
      <c r="K41" s="21">
        <v>27</v>
      </c>
      <c r="L41" s="94" t="s">
        <v>1</v>
      </c>
      <c r="M41" s="9" t="s">
        <v>548</v>
      </c>
      <c r="N41" s="19">
        <v>4</v>
      </c>
      <c r="O41" s="19">
        <v>5</v>
      </c>
      <c r="P41" s="19">
        <v>84</v>
      </c>
      <c r="Q41" s="28">
        <v>0.65833333333333333</v>
      </c>
      <c r="R41" s="14" t="s">
        <v>516</v>
      </c>
      <c r="S41" s="14" t="s">
        <v>517</v>
      </c>
      <c r="T41" s="14" t="s">
        <v>514</v>
      </c>
      <c r="U41" s="163" t="b">
        <v>1</v>
      </c>
      <c r="V41" s="9" t="s">
        <v>1</v>
      </c>
      <c r="W41" s="9" t="b">
        <v>1</v>
      </c>
      <c r="X41" s="11" t="b">
        <v>1</v>
      </c>
      <c r="Y41" s="13" t="s">
        <v>486</v>
      </c>
      <c r="Z41" s="164" t="b">
        <v>0</v>
      </c>
      <c r="AA41" s="19">
        <v>73</v>
      </c>
      <c r="AB41" s="13" t="s">
        <v>458</v>
      </c>
      <c r="AC41" s="165" t="b">
        <v>0</v>
      </c>
      <c r="AD41" s="165" t="b">
        <v>0</v>
      </c>
      <c r="AE41" s="13" t="s">
        <v>456</v>
      </c>
      <c r="AF41" s="13" t="s">
        <v>462</v>
      </c>
      <c r="AG41" s="13" t="s">
        <v>488</v>
      </c>
      <c r="AH41" s="13" t="s">
        <v>480</v>
      </c>
      <c r="AI41" s="13" t="s">
        <v>486</v>
      </c>
      <c r="AJ41" s="20" t="s">
        <v>476</v>
      </c>
      <c r="AK41" s="13"/>
      <c r="AL41" s="13"/>
      <c r="AM41" s="20"/>
    </row>
    <row r="42" spans="1:39" x14ac:dyDescent="0.35">
      <c r="A42" s="9">
        <v>146</v>
      </c>
      <c r="B42" s="9" t="b">
        <v>0</v>
      </c>
      <c r="C42" s="9" t="b">
        <v>1</v>
      </c>
      <c r="D42" s="9" t="b">
        <v>0</v>
      </c>
      <c r="E42" s="9">
        <v>32</v>
      </c>
      <c r="F42" s="9">
        <v>-5</v>
      </c>
      <c r="G42" s="9">
        <v>1</v>
      </c>
      <c r="H42" s="9" t="b">
        <v>0</v>
      </c>
      <c r="I42" s="9" t="b">
        <v>0</v>
      </c>
      <c r="J42" s="9">
        <v>32</v>
      </c>
      <c r="K42" s="21">
        <v>27</v>
      </c>
      <c r="L42" s="94" t="s">
        <v>1</v>
      </c>
      <c r="M42" s="9" t="s">
        <v>549</v>
      </c>
      <c r="N42" s="19">
        <v>5</v>
      </c>
      <c r="O42" s="19">
        <v>7</v>
      </c>
      <c r="P42" s="19">
        <v>84</v>
      </c>
      <c r="Q42" s="28">
        <v>0.64166666666666672</v>
      </c>
      <c r="R42" s="14" t="s">
        <v>516</v>
      </c>
      <c r="S42" s="14" t="s">
        <v>513</v>
      </c>
      <c r="T42" s="14" t="s">
        <v>514</v>
      </c>
      <c r="U42" s="163" t="b">
        <v>1</v>
      </c>
      <c r="V42" s="9" t="s">
        <v>1</v>
      </c>
      <c r="W42" s="9" t="b">
        <v>1</v>
      </c>
      <c r="X42" s="11" t="b">
        <v>0</v>
      </c>
      <c r="Y42" s="13" t="s">
        <v>1</v>
      </c>
      <c r="Z42" s="164" t="b">
        <v>0</v>
      </c>
      <c r="AA42" s="19">
        <v>74</v>
      </c>
      <c r="AB42" s="13" t="s">
        <v>468</v>
      </c>
      <c r="AC42" s="165" t="b">
        <v>0</v>
      </c>
      <c r="AD42" s="165" t="b">
        <v>0</v>
      </c>
      <c r="AE42" s="13" t="s">
        <v>456</v>
      </c>
      <c r="AF42" s="13" t="s">
        <v>462</v>
      </c>
      <c r="AG42" s="13" t="s">
        <v>488</v>
      </c>
      <c r="AH42" s="13" t="s">
        <v>474</v>
      </c>
      <c r="AI42" s="13" t="s">
        <v>486</v>
      </c>
      <c r="AJ42" s="20" t="s">
        <v>476</v>
      </c>
      <c r="AK42" s="13"/>
      <c r="AL42" s="13"/>
      <c r="AM42" s="20"/>
    </row>
    <row r="43" spans="1:39" x14ac:dyDescent="0.35">
      <c r="A43" s="9">
        <v>65</v>
      </c>
      <c r="B43" s="9" t="b">
        <v>0</v>
      </c>
      <c r="C43" s="9" t="b">
        <v>1</v>
      </c>
      <c r="D43" s="9" t="b">
        <v>0</v>
      </c>
      <c r="E43" s="9">
        <v>32</v>
      </c>
      <c r="F43" s="9">
        <v>-5</v>
      </c>
      <c r="G43" s="9">
        <v>2</v>
      </c>
      <c r="H43" s="9" t="b">
        <v>0</v>
      </c>
      <c r="I43" s="9" t="b">
        <v>0</v>
      </c>
      <c r="J43" s="9">
        <v>33</v>
      </c>
      <c r="K43" s="21">
        <v>27</v>
      </c>
      <c r="L43" s="94" t="s">
        <v>1</v>
      </c>
      <c r="M43" s="9" t="s">
        <v>550</v>
      </c>
      <c r="N43" s="19">
        <v>5</v>
      </c>
      <c r="O43" s="19">
        <v>6</v>
      </c>
      <c r="P43" s="19">
        <v>84</v>
      </c>
      <c r="Q43" s="28">
        <v>0.65</v>
      </c>
      <c r="R43" s="14" t="s">
        <v>516</v>
      </c>
      <c r="S43" s="14" t="s">
        <v>517</v>
      </c>
      <c r="T43" s="14" t="s">
        <v>512</v>
      </c>
      <c r="U43" s="163" t="b">
        <v>1</v>
      </c>
      <c r="V43" s="9" t="s">
        <v>1</v>
      </c>
      <c r="W43" s="9" t="b">
        <v>1</v>
      </c>
      <c r="X43" s="11" t="b">
        <v>1</v>
      </c>
      <c r="Y43" s="13" t="s">
        <v>476</v>
      </c>
      <c r="Z43" s="164" t="b">
        <v>1</v>
      </c>
      <c r="AA43" s="19">
        <v>77</v>
      </c>
      <c r="AB43" s="13" t="s">
        <v>464</v>
      </c>
      <c r="AC43" s="165" t="b">
        <v>0</v>
      </c>
      <c r="AD43" s="165" t="b">
        <v>0</v>
      </c>
      <c r="AE43" s="13" t="s">
        <v>456</v>
      </c>
      <c r="AF43" s="13" t="s">
        <v>462</v>
      </c>
      <c r="AG43" s="13" t="s">
        <v>488</v>
      </c>
      <c r="AH43" s="13" t="s">
        <v>480</v>
      </c>
      <c r="AI43" s="13" t="s">
        <v>470</v>
      </c>
      <c r="AJ43" s="20" t="s">
        <v>476</v>
      </c>
      <c r="AK43" s="13"/>
      <c r="AL43" s="13"/>
      <c r="AM43" s="20"/>
    </row>
    <row r="44" spans="1:39" x14ac:dyDescent="0.35">
      <c r="A44" s="9">
        <v>166</v>
      </c>
      <c r="B44" s="9" t="b">
        <v>0</v>
      </c>
      <c r="C44" s="9" t="b">
        <v>1</v>
      </c>
      <c r="D44" s="9" t="b">
        <v>0</v>
      </c>
      <c r="E44" s="9">
        <v>24</v>
      </c>
      <c r="F44" s="9">
        <v>3</v>
      </c>
      <c r="G44" s="9">
        <v>3</v>
      </c>
      <c r="H44" s="9" t="b">
        <v>0</v>
      </c>
      <c r="I44" s="9" t="b">
        <v>0</v>
      </c>
      <c r="J44" s="9">
        <v>34</v>
      </c>
      <c r="K44" s="21">
        <v>27</v>
      </c>
      <c r="L44" s="94" t="s">
        <v>1</v>
      </c>
      <c r="M44" s="9" t="s">
        <v>551</v>
      </c>
      <c r="N44" s="19">
        <v>4</v>
      </c>
      <c r="O44" s="19">
        <v>6</v>
      </c>
      <c r="P44" s="19">
        <v>84</v>
      </c>
      <c r="Q44" s="28">
        <v>0.65</v>
      </c>
      <c r="R44" s="14" t="s">
        <v>516</v>
      </c>
      <c r="S44" s="14" t="s">
        <v>517</v>
      </c>
      <c r="T44" s="14" t="s">
        <v>514</v>
      </c>
      <c r="U44" s="163" t="b">
        <v>1</v>
      </c>
      <c r="V44" s="9" t="s">
        <v>1</v>
      </c>
      <c r="W44" s="9" t="b">
        <v>1</v>
      </c>
      <c r="X44" s="11" t="b">
        <v>1</v>
      </c>
      <c r="Y44" s="13" t="s">
        <v>476</v>
      </c>
      <c r="Z44" s="164" t="b">
        <v>1</v>
      </c>
      <c r="AA44" s="19">
        <v>73</v>
      </c>
      <c r="AB44" s="13" t="s">
        <v>470</v>
      </c>
      <c r="AC44" s="165" t="b">
        <v>0</v>
      </c>
      <c r="AD44" s="165" t="b">
        <v>1</v>
      </c>
      <c r="AE44" s="13" t="s">
        <v>456</v>
      </c>
      <c r="AF44" s="13" t="s">
        <v>462</v>
      </c>
      <c r="AG44" s="13" t="s">
        <v>460</v>
      </c>
      <c r="AH44" s="13" t="s">
        <v>474</v>
      </c>
      <c r="AI44" s="13" t="s">
        <v>486</v>
      </c>
      <c r="AJ44" s="20" t="s">
        <v>476</v>
      </c>
      <c r="AK44" s="13"/>
      <c r="AL44" s="13"/>
      <c r="AM44" s="20"/>
    </row>
    <row r="45" spans="1:39" s="10" customFormat="1" x14ac:dyDescent="0.35">
      <c r="A45" s="9">
        <v>238</v>
      </c>
      <c r="B45" s="9" t="b">
        <v>0</v>
      </c>
      <c r="C45" s="9" t="b">
        <v>1</v>
      </c>
      <c r="D45" s="9" t="b">
        <v>0</v>
      </c>
      <c r="E45" s="9">
        <v>32</v>
      </c>
      <c r="F45" s="9">
        <v>-5</v>
      </c>
      <c r="G45" s="9">
        <v>4</v>
      </c>
      <c r="H45" s="9" t="b">
        <v>0</v>
      </c>
      <c r="I45" s="9" t="b">
        <v>0</v>
      </c>
      <c r="J45" s="9">
        <v>35</v>
      </c>
      <c r="K45" s="21">
        <v>27</v>
      </c>
      <c r="L45" s="94" t="s">
        <v>1</v>
      </c>
      <c r="M45" s="9" t="s">
        <v>552</v>
      </c>
      <c r="N45" s="19">
        <v>5</v>
      </c>
      <c r="O45" s="19">
        <v>5</v>
      </c>
      <c r="P45" s="19">
        <v>84</v>
      </c>
      <c r="Q45" s="28">
        <v>0.65833333333333333</v>
      </c>
      <c r="R45" s="14" t="s">
        <v>516</v>
      </c>
      <c r="S45" s="14" t="s">
        <v>517</v>
      </c>
      <c r="T45" s="14" t="s">
        <v>514</v>
      </c>
      <c r="U45" s="163" t="b">
        <v>1</v>
      </c>
      <c r="V45" s="9" t="s">
        <v>1</v>
      </c>
      <c r="W45" s="9" t="b">
        <v>1</v>
      </c>
      <c r="X45" s="11" t="b">
        <v>1</v>
      </c>
      <c r="Y45" s="13" t="s">
        <v>476</v>
      </c>
      <c r="Z45" s="164" t="b">
        <v>1</v>
      </c>
      <c r="AA45" s="19">
        <v>71</v>
      </c>
      <c r="AB45" s="13" t="s">
        <v>484</v>
      </c>
      <c r="AC45" s="165" t="b">
        <v>0</v>
      </c>
      <c r="AD45" s="165" t="b">
        <v>0</v>
      </c>
      <c r="AE45" s="13" t="s">
        <v>456</v>
      </c>
      <c r="AF45" s="13" t="s">
        <v>462</v>
      </c>
      <c r="AG45" s="13" t="s">
        <v>488</v>
      </c>
      <c r="AH45" s="13" t="s">
        <v>474</v>
      </c>
      <c r="AI45" s="13" t="s">
        <v>486</v>
      </c>
      <c r="AJ45" s="20" t="s">
        <v>476</v>
      </c>
      <c r="AK45" s="13"/>
      <c r="AL45" s="13"/>
      <c r="AM45" s="20"/>
    </row>
    <row r="46" spans="1:39" s="10" customFormat="1" x14ac:dyDescent="0.35">
      <c r="A46" s="9">
        <v>256</v>
      </c>
      <c r="B46" s="9" t="b">
        <v>0</v>
      </c>
      <c r="C46" s="9" t="b">
        <v>1</v>
      </c>
      <c r="D46" s="9" t="b">
        <v>0</v>
      </c>
      <c r="E46" s="9">
        <v>44</v>
      </c>
      <c r="F46" s="9">
        <v>-8</v>
      </c>
      <c r="G46" s="9">
        <v>1</v>
      </c>
      <c r="H46" s="9" t="b">
        <v>1</v>
      </c>
      <c r="I46" s="9" t="b">
        <v>0</v>
      </c>
      <c r="J46" s="9">
        <v>36</v>
      </c>
      <c r="K46" s="21">
        <v>36</v>
      </c>
      <c r="L46" s="94" t="s">
        <v>1</v>
      </c>
      <c r="M46" s="9" t="s">
        <v>553</v>
      </c>
      <c r="N46" s="19">
        <v>5</v>
      </c>
      <c r="O46" s="19">
        <v>6</v>
      </c>
      <c r="P46" s="19">
        <v>83</v>
      </c>
      <c r="Q46" s="28">
        <v>0.64166666666666672</v>
      </c>
      <c r="R46" s="14" t="s">
        <v>516</v>
      </c>
      <c r="S46" s="14" t="s">
        <v>517</v>
      </c>
      <c r="T46" s="14" t="s">
        <v>512</v>
      </c>
      <c r="U46" s="163" t="b">
        <v>1</v>
      </c>
      <c r="V46" s="9" t="s">
        <v>1</v>
      </c>
      <c r="W46" s="9" t="b">
        <v>1</v>
      </c>
      <c r="X46" s="11" t="b">
        <v>0</v>
      </c>
      <c r="Y46" s="13" t="s">
        <v>1</v>
      </c>
      <c r="Z46" s="164" t="b">
        <v>0</v>
      </c>
      <c r="AA46" s="19">
        <v>73</v>
      </c>
      <c r="AB46" s="13" t="s">
        <v>480</v>
      </c>
      <c r="AC46" s="165" t="b">
        <v>1</v>
      </c>
      <c r="AD46" s="165" t="b">
        <v>0</v>
      </c>
      <c r="AE46" s="13" t="s">
        <v>456</v>
      </c>
      <c r="AF46" s="13" t="s">
        <v>462</v>
      </c>
      <c r="AG46" s="13" t="s">
        <v>488</v>
      </c>
      <c r="AH46" s="13" t="s">
        <v>480</v>
      </c>
      <c r="AI46" s="13" t="s">
        <v>470</v>
      </c>
      <c r="AJ46" s="20" t="s">
        <v>476</v>
      </c>
      <c r="AK46" s="13"/>
      <c r="AL46" s="13"/>
      <c r="AM46" s="20"/>
    </row>
    <row r="47" spans="1:39" s="10" customFormat="1" x14ac:dyDescent="0.35">
      <c r="A47" s="9">
        <v>253</v>
      </c>
      <c r="B47" s="9" t="b">
        <v>0</v>
      </c>
      <c r="C47" s="9" t="b">
        <v>1</v>
      </c>
      <c r="D47" s="9" t="b">
        <v>0</v>
      </c>
      <c r="E47" s="9">
        <v>32</v>
      </c>
      <c r="F47" s="9">
        <v>4</v>
      </c>
      <c r="G47" s="9">
        <v>2</v>
      </c>
      <c r="H47" s="9" t="b">
        <v>1</v>
      </c>
      <c r="I47" s="9" t="b">
        <v>0</v>
      </c>
      <c r="J47" s="9">
        <v>37</v>
      </c>
      <c r="K47" s="21">
        <v>36</v>
      </c>
      <c r="L47" s="94" t="s">
        <v>1</v>
      </c>
      <c r="M47" s="9" t="s">
        <v>554</v>
      </c>
      <c r="N47" s="19">
        <v>4</v>
      </c>
      <c r="O47" s="19">
        <v>6</v>
      </c>
      <c r="P47" s="19">
        <v>83</v>
      </c>
      <c r="Q47" s="28">
        <v>0.64166666666666672</v>
      </c>
      <c r="R47" s="14" t="s">
        <v>516</v>
      </c>
      <c r="S47" s="14" t="s">
        <v>513</v>
      </c>
      <c r="T47" s="14" t="s">
        <v>512</v>
      </c>
      <c r="U47" s="163" t="b">
        <v>1</v>
      </c>
      <c r="V47" s="9" t="s">
        <v>1</v>
      </c>
      <c r="W47" s="9" t="b">
        <v>1</v>
      </c>
      <c r="X47" s="11" t="b">
        <v>0</v>
      </c>
      <c r="Y47" s="13" t="s">
        <v>1</v>
      </c>
      <c r="Z47" s="164" t="b">
        <v>0</v>
      </c>
      <c r="AA47" s="19">
        <v>68</v>
      </c>
      <c r="AB47" s="13" t="s">
        <v>466</v>
      </c>
      <c r="AC47" s="165" t="b">
        <v>1</v>
      </c>
      <c r="AD47" s="165" t="b">
        <v>0</v>
      </c>
      <c r="AE47" s="13" t="s">
        <v>466</v>
      </c>
      <c r="AF47" s="13" t="s">
        <v>462</v>
      </c>
      <c r="AG47" s="13" t="s">
        <v>488</v>
      </c>
      <c r="AH47" s="13" t="s">
        <v>480</v>
      </c>
      <c r="AI47" s="13" t="s">
        <v>470</v>
      </c>
      <c r="AJ47" s="20" t="s">
        <v>476</v>
      </c>
      <c r="AK47" s="13"/>
      <c r="AL47" s="13"/>
      <c r="AM47" s="20"/>
    </row>
    <row r="48" spans="1:39" x14ac:dyDescent="0.35">
      <c r="A48" s="9">
        <v>100</v>
      </c>
      <c r="B48" s="9" t="b">
        <v>0</v>
      </c>
      <c r="C48" s="9" t="b">
        <v>1</v>
      </c>
      <c r="D48" s="9" t="b">
        <v>0</v>
      </c>
      <c r="E48" s="9">
        <v>32</v>
      </c>
      <c r="F48" s="9">
        <v>4</v>
      </c>
      <c r="G48" s="9">
        <v>3</v>
      </c>
      <c r="H48" s="9" t="b">
        <v>1</v>
      </c>
      <c r="I48" s="9" t="b">
        <v>0</v>
      </c>
      <c r="J48" s="9">
        <v>38</v>
      </c>
      <c r="K48" s="21">
        <v>36</v>
      </c>
      <c r="L48" s="94" t="s">
        <v>1</v>
      </c>
      <c r="M48" s="9" t="s">
        <v>555</v>
      </c>
      <c r="N48" s="19">
        <v>4</v>
      </c>
      <c r="O48" s="19">
        <v>5</v>
      </c>
      <c r="P48" s="19">
        <v>83</v>
      </c>
      <c r="Q48" s="28">
        <v>0.65</v>
      </c>
      <c r="R48" s="14" t="s">
        <v>512</v>
      </c>
      <c r="S48" s="14" t="s">
        <v>517</v>
      </c>
      <c r="T48" s="14" t="s">
        <v>512</v>
      </c>
      <c r="U48" s="163" t="b">
        <v>1</v>
      </c>
      <c r="V48" s="9" t="s">
        <v>1</v>
      </c>
      <c r="W48" s="9" t="b">
        <v>1</v>
      </c>
      <c r="X48" s="11" t="b">
        <v>0</v>
      </c>
      <c r="Y48" s="13" t="s">
        <v>1</v>
      </c>
      <c r="Z48" s="164" t="b">
        <v>0</v>
      </c>
      <c r="AA48" s="19">
        <v>72</v>
      </c>
      <c r="AB48" s="13" t="s">
        <v>482</v>
      </c>
      <c r="AC48" s="165" t="b">
        <v>0</v>
      </c>
      <c r="AD48" s="165" t="b">
        <v>0</v>
      </c>
      <c r="AE48" s="13" t="s">
        <v>456</v>
      </c>
      <c r="AF48" s="13" t="s">
        <v>462</v>
      </c>
      <c r="AG48" s="13" t="s">
        <v>488</v>
      </c>
      <c r="AH48" s="13" t="s">
        <v>480</v>
      </c>
      <c r="AI48" s="13" t="s">
        <v>486</v>
      </c>
      <c r="AJ48" s="20" t="s">
        <v>476</v>
      </c>
      <c r="AK48" s="13"/>
      <c r="AL48" s="13"/>
      <c r="AM48" s="20"/>
    </row>
    <row r="49" spans="1:39" x14ac:dyDescent="0.35">
      <c r="A49" s="9">
        <v>215</v>
      </c>
      <c r="B49" s="9" t="b">
        <v>0</v>
      </c>
      <c r="C49" s="9" t="b">
        <v>1</v>
      </c>
      <c r="D49" s="9" t="b">
        <v>0</v>
      </c>
      <c r="E49" s="9">
        <v>24</v>
      </c>
      <c r="F49" s="9">
        <v>12</v>
      </c>
      <c r="G49" s="9">
        <v>4</v>
      </c>
      <c r="H49" s="9" t="b">
        <v>1</v>
      </c>
      <c r="I49" s="9" t="b">
        <v>0</v>
      </c>
      <c r="J49" s="9">
        <v>39</v>
      </c>
      <c r="K49" s="21">
        <v>36</v>
      </c>
      <c r="L49" s="94" t="s">
        <v>541</v>
      </c>
      <c r="M49" s="9" t="s">
        <v>556</v>
      </c>
      <c r="N49" s="19">
        <v>3</v>
      </c>
      <c r="O49" s="19">
        <v>7</v>
      </c>
      <c r="P49" s="19">
        <v>83</v>
      </c>
      <c r="Q49" s="28">
        <v>0.6333333333333333</v>
      </c>
      <c r="R49" s="14" t="s">
        <v>516</v>
      </c>
      <c r="S49" s="14" t="s">
        <v>517</v>
      </c>
      <c r="T49" s="14" t="s">
        <v>512</v>
      </c>
      <c r="U49" s="163" t="b">
        <v>1</v>
      </c>
      <c r="V49" s="9" t="s">
        <v>1</v>
      </c>
      <c r="W49" s="9" t="b">
        <v>1</v>
      </c>
      <c r="X49" s="11" t="b">
        <v>0</v>
      </c>
      <c r="Y49" s="13" t="s">
        <v>1</v>
      </c>
      <c r="Z49" s="164" t="b">
        <v>0</v>
      </c>
      <c r="AA49" s="19">
        <v>75</v>
      </c>
      <c r="AB49" s="13" t="s">
        <v>480</v>
      </c>
      <c r="AC49" s="165" t="b">
        <v>1</v>
      </c>
      <c r="AD49" s="165" t="b">
        <v>0</v>
      </c>
      <c r="AE49" s="13" t="s">
        <v>456</v>
      </c>
      <c r="AF49" s="13" t="s">
        <v>462</v>
      </c>
      <c r="AG49" s="13" t="s">
        <v>460</v>
      </c>
      <c r="AH49" s="13" t="s">
        <v>480</v>
      </c>
      <c r="AI49" s="13" t="s">
        <v>486</v>
      </c>
      <c r="AJ49" s="20" t="s">
        <v>476</v>
      </c>
      <c r="AK49" s="13"/>
      <c r="AL49" s="13"/>
      <c r="AM49" s="20"/>
    </row>
    <row r="50" spans="1:39" x14ac:dyDescent="0.35">
      <c r="A50" s="9">
        <v>29</v>
      </c>
      <c r="B50" s="9" t="b">
        <v>0</v>
      </c>
      <c r="C50" s="9" t="b">
        <v>1</v>
      </c>
      <c r="D50" s="9" t="b">
        <v>0</v>
      </c>
      <c r="E50" s="9">
        <v>49</v>
      </c>
      <c r="F50" s="9">
        <v>-13</v>
      </c>
      <c r="G50" s="9">
        <v>5</v>
      </c>
      <c r="H50" s="9" t="b">
        <v>1</v>
      </c>
      <c r="I50" s="9" t="b">
        <v>0</v>
      </c>
      <c r="J50" s="9">
        <v>40</v>
      </c>
      <c r="K50" s="21">
        <v>36</v>
      </c>
      <c r="L50" s="94" t="s">
        <v>539</v>
      </c>
      <c r="M50" s="9" t="s">
        <v>557</v>
      </c>
      <c r="N50" s="19">
        <v>6</v>
      </c>
      <c r="O50" s="19">
        <v>6</v>
      </c>
      <c r="P50" s="19">
        <v>83</v>
      </c>
      <c r="Q50" s="28">
        <v>0.64166666666666672</v>
      </c>
      <c r="R50" s="14" t="s">
        <v>516</v>
      </c>
      <c r="S50" s="14" t="s">
        <v>517</v>
      </c>
      <c r="T50" s="14" t="s">
        <v>512</v>
      </c>
      <c r="U50" s="163" t="b">
        <v>1</v>
      </c>
      <c r="V50" s="9">
        <v>148</v>
      </c>
      <c r="W50" s="9" t="b">
        <v>1</v>
      </c>
      <c r="X50" s="11" t="b">
        <v>0</v>
      </c>
      <c r="Y50" s="13" t="s">
        <v>1</v>
      </c>
      <c r="Z50" s="164" t="b">
        <v>0</v>
      </c>
      <c r="AA50" s="19">
        <v>73</v>
      </c>
      <c r="AB50" s="13" t="s">
        <v>474</v>
      </c>
      <c r="AC50" s="165" t="b">
        <v>1</v>
      </c>
      <c r="AD50" s="165" t="b">
        <v>1</v>
      </c>
      <c r="AE50" s="13" t="s">
        <v>456</v>
      </c>
      <c r="AF50" s="13" t="s">
        <v>462</v>
      </c>
      <c r="AG50" s="13" t="s">
        <v>488</v>
      </c>
      <c r="AH50" s="13" t="s">
        <v>474</v>
      </c>
      <c r="AI50" s="13" t="s">
        <v>470</v>
      </c>
      <c r="AJ50" s="20" t="s">
        <v>476</v>
      </c>
      <c r="AK50" s="13"/>
      <c r="AL50" s="13"/>
      <c r="AM50" s="20"/>
    </row>
    <row r="51" spans="1:39" x14ac:dyDescent="0.35">
      <c r="A51" s="9">
        <v>42</v>
      </c>
      <c r="B51" s="9" t="b">
        <v>0</v>
      </c>
      <c r="C51" s="9" t="b">
        <v>1</v>
      </c>
      <c r="D51" s="9" t="b">
        <v>0</v>
      </c>
      <c r="E51" s="9">
        <v>32</v>
      </c>
      <c r="F51" s="9">
        <v>9</v>
      </c>
      <c r="G51" s="9">
        <v>1</v>
      </c>
      <c r="H51" s="9" t="b">
        <v>0</v>
      </c>
      <c r="I51" s="9" t="b">
        <v>0</v>
      </c>
      <c r="J51" s="9">
        <v>41</v>
      </c>
      <c r="K51" s="21">
        <v>41</v>
      </c>
      <c r="L51" s="94" t="s">
        <v>1</v>
      </c>
      <c r="M51" s="9" t="s">
        <v>558</v>
      </c>
      <c r="N51" s="19">
        <v>3</v>
      </c>
      <c r="O51" s="19">
        <v>5</v>
      </c>
      <c r="P51" s="19">
        <v>82</v>
      </c>
      <c r="Q51" s="28">
        <v>0.64166666666666672</v>
      </c>
      <c r="R51" s="14" t="s">
        <v>516</v>
      </c>
      <c r="S51" s="14" t="s">
        <v>517</v>
      </c>
      <c r="T51" s="14" t="s">
        <v>512</v>
      </c>
      <c r="U51" s="163" t="b">
        <v>1</v>
      </c>
      <c r="V51" s="9" t="s">
        <v>1</v>
      </c>
      <c r="W51" s="9" t="b">
        <v>1</v>
      </c>
      <c r="X51" s="11" t="b">
        <v>0</v>
      </c>
      <c r="Y51" s="13" t="s">
        <v>1</v>
      </c>
      <c r="Z51" s="164" t="b">
        <v>0</v>
      </c>
      <c r="AA51" s="19">
        <v>70</v>
      </c>
      <c r="AB51" s="13" t="s">
        <v>474</v>
      </c>
      <c r="AC51" s="165" t="b">
        <v>0</v>
      </c>
      <c r="AD51" s="165" t="b">
        <v>1</v>
      </c>
      <c r="AE51" s="13" t="s">
        <v>456</v>
      </c>
      <c r="AF51" s="13" t="s">
        <v>462</v>
      </c>
      <c r="AG51" s="13" t="s">
        <v>460</v>
      </c>
      <c r="AH51" s="13" t="s">
        <v>480</v>
      </c>
      <c r="AI51" s="13" t="s">
        <v>486</v>
      </c>
      <c r="AJ51" s="20" t="s">
        <v>476</v>
      </c>
      <c r="AK51" s="13"/>
      <c r="AL51" s="13"/>
      <c r="AM51" s="20"/>
    </row>
    <row r="52" spans="1:39" x14ac:dyDescent="0.35">
      <c r="A52" s="9">
        <v>84</v>
      </c>
      <c r="B52" s="9" t="b">
        <v>0</v>
      </c>
      <c r="C52" s="9" t="b">
        <v>1</v>
      </c>
      <c r="D52" s="9" t="b">
        <v>0</v>
      </c>
      <c r="E52" s="9">
        <v>63</v>
      </c>
      <c r="F52" s="9">
        <v>-22</v>
      </c>
      <c r="G52" s="9">
        <v>2</v>
      </c>
      <c r="H52" s="9" t="b">
        <v>0</v>
      </c>
      <c r="I52" s="9" t="b">
        <v>0</v>
      </c>
      <c r="J52" s="9">
        <v>42</v>
      </c>
      <c r="K52" s="21">
        <v>41</v>
      </c>
      <c r="L52" s="94" t="s">
        <v>559</v>
      </c>
      <c r="M52" s="9" t="s">
        <v>560</v>
      </c>
      <c r="N52" s="19">
        <v>6</v>
      </c>
      <c r="O52" s="19">
        <v>0</v>
      </c>
      <c r="P52" s="19">
        <v>82</v>
      </c>
      <c r="Q52" s="28">
        <v>0.68333333333333335</v>
      </c>
      <c r="R52" s="14" t="s">
        <v>516</v>
      </c>
      <c r="S52" s="14" t="s">
        <v>517</v>
      </c>
      <c r="T52" s="14" t="s">
        <v>512</v>
      </c>
      <c r="U52" s="163" t="b">
        <v>1</v>
      </c>
      <c r="V52" s="9">
        <v>176</v>
      </c>
      <c r="W52" s="9" t="b">
        <v>1</v>
      </c>
      <c r="X52" s="11" t="b">
        <v>1</v>
      </c>
      <c r="Y52" s="13" t="s">
        <v>466</v>
      </c>
      <c r="Z52" s="164" t="b">
        <v>0</v>
      </c>
      <c r="AA52" s="19">
        <v>75</v>
      </c>
      <c r="AB52" s="13" t="s">
        <v>468</v>
      </c>
      <c r="AC52" s="165" t="b">
        <v>0</v>
      </c>
      <c r="AD52" s="165" t="b">
        <v>0</v>
      </c>
      <c r="AE52" s="13" t="s">
        <v>456</v>
      </c>
      <c r="AF52" s="13" t="s">
        <v>462</v>
      </c>
      <c r="AG52" s="13" t="s">
        <v>488</v>
      </c>
      <c r="AH52" s="13" t="s">
        <v>474</v>
      </c>
      <c r="AI52" s="13" t="s">
        <v>470</v>
      </c>
      <c r="AJ52" s="20" t="s">
        <v>476</v>
      </c>
      <c r="AK52" s="13"/>
      <c r="AL52" s="13"/>
      <c r="AM52" s="20"/>
    </row>
    <row r="53" spans="1:39" x14ac:dyDescent="0.35">
      <c r="A53" s="9">
        <v>57</v>
      </c>
      <c r="B53" s="9" t="b">
        <v>0</v>
      </c>
      <c r="C53" s="9" t="b">
        <v>1</v>
      </c>
      <c r="D53" s="9" t="b">
        <v>0</v>
      </c>
      <c r="E53" s="9">
        <v>63</v>
      </c>
      <c r="F53" s="9">
        <v>-22</v>
      </c>
      <c r="G53" s="9">
        <v>3</v>
      </c>
      <c r="H53" s="9" t="b">
        <v>0</v>
      </c>
      <c r="I53" s="9" t="b">
        <v>0</v>
      </c>
      <c r="J53" s="9">
        <v>43</v>
      </c>
      <c r="K53" s="21">
        <v>41</v>
      </c>
      <c r="L53" s="94" t="s">
        <v>559</v>
      </c>
      <c r="M53" s="9" t="s">
        <v>561</v>
      </c>
      <c r="N53" s="19">
        <v>6</v>
      </c>
      <c r="O53" s="19">
        <v>5</v>
      </c>
      <c r="P53" s="19">
        <v>82</v>
      </c>
      <c r="Q53" s="28">
        <v>0.64166666666666672</v>
      </c>
      <c r="R53" s="14" t="s">
        <v>516</v>
      </c>
      <c r="S53" s="14" t="s">
        <v>517</v>
      </c>
      <c r="T53" s="14" t="s">
        <v>514</v>
      </c>
      <c r="U53" s="163" t="b">
        <v>1</v>
      </c>
      <c r="V53" s="9">
        <v>187</v>
      </c>
      <c r="W53" s="9" t="b">
        <v>1</v>
      </c>
      <c r="X53" s="11" t="b">
        <v>0</v>
      </c>
      <c r="Y53" s="13" t="s">
        <v>1</v>
      </c>
      <c r="Z53" s="164" t="b">
        <v>0</v>
      </c>
      <c r="AA53" s="19">
        <v>71</v>
      </c>
      <c r="AB53" s="13" t="s">
        <v>470</v>
      </c>
      <c r="AC53" s="165" t="b">
        <v>1</v>
      </c>
      <c r="AD53" s="165" t="b">
        <v>1</v>
      </c>
      <c r="AE53" s="13" t="s">
        <v>456</v>
      </c>
      <c r="AF53" s="13" t="s">
        <v>462</v>
      </c>
      <c r="AG53" s="13" t="s">
        <v>488</v>
      </c>
      <c r="AH53" s="13" t="s">
        <v>474</v>
      </c>
      <c r="AI53" s="13" t="s">
        <v>470</v>
      </c>
      <c r="AJ53" s="20" t="s">
        <v>476</v>
      </c>
      <c r="AK53" s="13"/>
      <c r="AL53" s="13"/>
      <c r="AM53" s="20"/>
    </row>
    <row r="54" spans="1:39" x14ac:dyDescent="0.35">
      <c r="A54" s="9">
        <v>126</v>
      </c>
      <c r="B54" s="9" t="b">
        <v>0</v>
      </c>
      <c r="C54" s="9" t="b">
        <v>1</v>
      </c>
      <c r="D54" s="9" t="b">
        <v>0</v>
      </c>
      <c r="E54" s="9">
        <v>44</v>
      </c>
      <c r="F54" s="9">
        <v>-3</v>
      </c>
      <c r="G54" s="9">
        <v>4</v>
      </c>
      <c r="H54" s="9" t="b">
        <v>0</v>
      </c>
      <c r="I54" s="9" t="b">
        <v>0</v>
      </c>
      <c r="J54" s="9">
        <v>44</v>
      </c>
      <c r="K54" s="21">
        <v>41</v>
      </c>
      <c r="L54" s="94" t="s">
        <v>1</v>
      </c>
      <c r="M54" s="9" t="s">
        <v>562</v>
      </c>
      <c r="N54" s="19">
        <v>4</v>
      </c>
      <c r="O54" s="19">
        <v>9</v>
      </c>
      <c r="P54" s="19">
        <v>82</v>
      </c>
      <c r="Q54" s="28">
        <v>0.60833333333333328</v>
      </c>
      <c r="R54" s="14" t="s">
        <v>516</v>
      </c>
      <c r="S54" s="14" t="s">
        <v>517</v>
      </c>
      <c r="T54" s="14" t="s">
        <v>512</v>
      </c>
      <c r="U54" s="163" t="b">
        <v>1</v>
      </c>
      <c r="V54" s="9" t="s">
        <v>1</v>
      </c>
      <c r="W54" s="9" t="b">
        <v>1</v>
      </c>
      <c r="X54" s="11" t="b">
        <v>0</v>
      </c>
      <c r="Y54" s="13" t="s">
        <v>1</v>
      </c>
      <c r="Z54" s="164" t="b">
        <v>0</v>
      </c>
      <c r="AA54" s="19">
        <v>72</v>
      </c>
      <c r="AB54" s="13" t="s">
        <v>466</v>
      </c>
      <c r="AC54" s="165" t="b">
        <v>1</v>
      </c>
      <c r="AD54" s="165" t="b">
        <v>0</v>
      </c>
      <c r="AE54" s="13" t="s">
        <v>466</v>
      </c>
      <c r="AF54" s="13" t="s">
        <v>462</v>
      </c>
      <c r="AG54" s="13" t="s">
        <v>460</v>
      </c>
      <c r="AH54" s="13" t="s">
        <v>474</v>
      </c>
      <c r="AI54" s="13" t="s">
        <v>470</v>
      </c>
      <c r="AJ54" s="20" t="s">
        <v>476</v>
      </c>
      <c r="AK54" s="13"/>
      <c r="AL54" s="13"/>
      <c r="AM54" s="20"/>
    </row>
    <row r="55" spans="1:39" x14ac:dyDescent="0.35">
      <c r="A55" s="9">
        <v>66</v>
      </c>
      <c r="B55" s="9" t="b">
        <v>0</v>
      </c>
      <c r="C55" s="9" t="b">
        <v>1</v>
      </c>
      <c r="D55" s="9" t="b">
        <v>0</v>
      </c>
      <c r="E55" s="9">
        <v>49</v>
      </c>
      <c r="F55" s="9">
        <v>-8</v>
      </c>
      <c r="G55" s="9">
        <v>5</v>
      </c>
      <c r="H55" s="9" t="b">
        <v>0</v>
      </c>
      <c r="I55" s="9" t="b">
        <v>0</v>
      </c>
      <c r="J55" s="9">
        <v>45</v>
      </c>
      <c r="K55" s="21">
        <v>41</v>
      </c>
      <c r="L55" s="94" t="s">
        <v>1</v>
      </c>
      <c r="M55" s="9" t="s">
        <v>563</v>
      </c>
      <c r="N55" s="19">
        <v>5</v>
      </c>
      <c r="O55" s="19">
        <v>6</v>
      </c>
      <c r="P55" s="19">
        <v>82</v>
      </c>
      <c r="Q55" s="28">
        <v>0.6333333333333333</v>
      </c>
      <c r="R55" s="14" t="s">
        <v>516</v>
      </c>
      <c r="S55" s="14" t="s">
        <v>517</v>
      </c>
      <c r="T55" s="14" t="s">
        <v>512</v>
      </c>
      <c r="U55" s="163" t="b">
        <v>1</v>
      </c>
      <c r="V55" s="9" t="s">
        <v>1</v>
      </c>
      <c r="W55" s="9" t="b">
        <v>1</v>
      </c>
      <c r="X55" s="11" t="b">
        <v>0</v>
      </c>
      <c r="Y55" s="13" t="s">
        <v>1</v>
      </c>
      <c r="Z55" s="164" t="b">
        <v>0</v>
      </c>
      <c r="AA55" s="19">
        <v>71</v>
      </c>
      <c r="AB55" s="13" t="s">
        <v>474</v>
      </c>
      <c r="AC55" s="165" t="b">
        <v>1</v>
      </c>
      <c r="AD55" s="165" t="b">
        <v>1</v>
      </c>
      <c r="AE55" s="13" t="s">
        <v>456</v>
      </c>
      <c r="AF55" s="13" t="s">
        <v>462</v>
      </c>
      <c r="AG55" s="13" t="s">
        <v>460</v>
      </c>
      <c r="AH55" s="13" t="s">
        <v>474</v>
      </c>
      <c r="AI55" s="13" t="s">
        <v>470</v>
      </c>
      <c r="AJ55" s="20" t="s">
        <v>476</v>
      </c>
      <c r="AK55" s="13"/>
      <c r="AL55" s="13"/>
      <c r="AM55" s="20"/>
    </row>
    <row r="56" spans="1:39" x14ac:dyDescent="0.35">
      <c r="A56" s="9">
        <v>7</v>
      </c>
      <c r="B56" s="9" t="b">
        <v>0</v>
      </c>
      <c r="C56" s="9" t="b">
        <v>1</v>
      </c>
      <c r="D56" s="9" t="b">
        <v>0</v>
      </c>
      <c r="E56" s="9">
        <v>63</v>
      </c>
      <c r="F56" s="9">
        <v>-22</v>
      </c>
      <c r="G56" s="9">
        <v>1</v>
      </c>
      <c r="H56" s="9" t="b">
        <v>1</v>
      </c>
      <c r="I56" s="9" t="b">
        <v>0</v>
      </c>
      <c r="J56" s="9">
        <v>46</v>
      </c>
      <c r="K56" s="21">
        <v>41</v>
      </c>
      <c r="L56" s="94" t="s">
        <v>559</v>
      </c>
      <c r="M56" s="9" t="s">
        <v>564</v>
      </c>
      <c r="N56" s="19">
        <v>6</v>
      </c>
      <c r="O56" s="19">
        <v>0</v>
      </c>
      <c r="P56" s="19">
        <v>82</v>
      </c>
      <c r="Q56" s="28">
        <v>0.68333333333333335</v>
      </c>
      <c r="R56" s="14" t="s">
        <v>516</v>
      </c>
      <c r="S56" s="14" t="s">
        <v>513</v>
      </c>
      <c r="T56" s="14" t="s">
        <v>512</v>
      </c>
      <c r="U56" s="163" t="b">
        <v>1</v>
      </c>
      <c r="V56" s="9">
        <v>165</v>
      </c>
      <c r="W56" s="9" t="b">
        <v>1</v>
      </c>
      <c r="X56" s="11" t="b">
        <v>0</v>
      </c>
      <c r="Y56" s="13" t="s">
        <v>1</v>
      </c>
      <c r="Z56" s="164" t="b">
        <v>0</v>
      </c>
      <c r="AA56" s="19">
        <v>74</v>
      </c>
      <c r="AB56" s="13" t="s">
        <v>468</v>
      </c>
      <c r="AC56" s="165" t="b">
        <v>0</v>
      </c>
      <c r="AD56" s="165" t="b">
        <v>0</v>
      </c>
      <c r="AE56" s="13" t="s">
        <v>456</v>
      </c>
      <c r="AF56" s="13" t="s">
        <v>462</v>
      </c>
      <c r="AG56" s="13" t="s">
        <v>488</v>
      </c>
      <c r="AH56" s="13" t="s">
        <v>474</v>
      </c>
      <c r="AI56" s="13" t="s">
        <v>470</v>
      </c>
      <c r="AJ56" s="20" t="s">
        <v>476</v>
      </c>
      <c r="AK56" s="13"/>
      <c r="AL56" s="13"/>
      <c r="AM56" s="20"/>
    </row>
    <row r="57" spans="1:39" x14ac:dyDescent="0.35">
      <c r="A57" s="9">
        <v>137</v>
      </c>
      <c r="B57" s="9" t="b">
        <v>0</v>
      </c>
      <c r="C57" s="9" t="b">
        <v>1</v>
      </c>
      <c r="D57" s="9" t="b">
        <v>0</v>
      </c>
      <c r="E57" s="9">
        <v>49</v>
      </c>
      <c r="F57" s="9">
        <v>-8</v>
      </c>
      <c r="G57" s="9">
        <v>2</v>
      </c>
      <c r="H57" s="9" t="b">
        <v>1</v>
      </c>
      <c r="I57" s="9" t="b">
        <v>0</v>
      </c>
      <c r="J57" s="9">
        <v>47</v>
      </c>
      <c r="K57" s="21">
        <v>41</v>
      </c>
      <c r="L57" s="94" t="s">
        <v>1</v>
      </c>
      <c r="M57" s="9" t="s">
        <v>565</v>
      </c>
      <c r="N57" s="19">
        <v>5</v>
      </c>
      <c r="O57" s="19">
        <v>6</v>
      </c>
      <c r="P57" s="19">
        <v>82</v>
      </c>
      <c r="Q57" s="28">
        <v>0.6333333333333333</v>
      </c>
      <c r="R57" s="14" t="s">
        <v>516</v>
      </c>
      <c r="S57" s="14" t="s">
        <v>513</v>
      </c>
      <c r="T57" s="14" t="s">
        <v>512</v>
      </c>
      <c r="U57" s="163" t="b">
        <v>1</v>
      </c>
      <c r="V57" s="9" t="s">
        <v>1</v>
      </c>
      <c r="W57" s="9" t="b">
        <v>1</v>
      </c>
      <c r="X57" s="11" t="b">
        <v>0</v>
      </c>
      <c r="Y57" s="13" t="s">
        <v>1</v>
      </c>
      <c r="Z57" s="164" t="b">
        <v>0</v>
      </c>
      <c r="AA57" s="19">
        <v>74</v>
      </c>
      <c r="AB57" s="13" t="s">
        <v>486</v>
      </c>
      <c r="AC57" s="165" t="b">
        <v>0</v>
      </c>
      <c r="AD57" s="165" t="b">
        <v>0</v>
      </c>
      <c r="AE57" s="13" t="s">
        <v>456</v>
      </c>
      <c r="AF57" s="13" t="s">
        <v>462</v>
      </c>
      <c r="AG57" s="13" t="s">
        <v>488</v>
      </c>
      <c r="AH57" s="13" t="s">
        <v>480</v>
      </c>
      <c r="AI57" s="13" t="s">
        <v>470</v>
      </c>
      <c r="AJ57" s="20" t="s">
        <v>476</v>
      </c>
      <c r="AK57" s="13"/>
      <c r="AL57" s="13"/>
      <c r="AM57" s="20"/>
    </row>
    <row r="58" spans="1:39" x14ac:dyDescent="0.35">
      <c r="A58" s="9">
        <v>114</v>
      </c>
      <c r="B58" s="9" t="b">
        <v>0</v>
      </c>
      <c r="C58" s="9" t="b">
        <v>1</v>
      </c>
      <c r="D58" s="9" t="b">
        <v>0</v>
      </c>
      <c r="E58" s="9">
        <v>49</v>
      </c>
      <c r="F58" s="9">
        <v>-8</v>
      </c>
      <c r="G58" s="9">
        <v>3</v>
      </c>
      <c r="H58" s="9" t="b">
        <v>1</v>
      </c>
      <c r="I58" s="9" t="b">
        <v>0</v>
      </c>
      <c r="J58" s="9">
        <v>48</v>
      </c>
      <c r="K58" s="21">
        <v>41</v>
      </c>
      <c r="L58" s="94" t="s">
        <v>1</v>
      </c>
      <c r="M58" s="9" t="s">
        <v>566</v>
      </c>
      <c r="N58" s="19">
        <v>5</v>
      </c>
      <c r="O58" s="19">
        <v>0</v>
      </c>
      <c r="P58" s="19">
        <v>82</v>
      </c>
      <c r="Q58" s="28">
        <v>0.68333333333333335</v>
      </c>
      <c r="R58" s="14" t="s">
        <v>516</v>
      </c>
      <c r="S58" s="14" t="s">
        <v>513</v>
      </c>
      <c r="T58" s="14" t="s">
        <v>512</v>
      </c>
      <c r="U58" s="163" t="b">
        <v>1</v>
      </c>
      <c r="V58" s="9" t="s">
        <v>1</v>
      </c>
      <c r="W58" s="9" t="b">
        <v>1</v>
      </c>
      <c r="X58" s="11" t="b">
        <v>0</v>
      </c>
      <c r="Y58" s="13" t="s">
        <v>1</v>
      </c>
      <c r="Z58" s="164" t="b">
        <v>0</v>
      </c>
      <c r="AA58" s="19">
        <v>74</v>
      </c>
      <c r="AB58" s="13" t="s">
        <v>472</v>
      </c>
      <c r="AC58" s="165" t="b">
        <v>0</v>
      </c>
      <c r="AD58" s="165" t="b">
        <v>0</v>
      </c>
      <c r="AE58" s="13" t="s">
        <v>456</v>
      </c>
      <c r="AF58" s="13" t="s">
        <v>462</v>
      </c>
      <c r="AG58" s="13" t="s">
        <v>460</v>
      </c>
      <c r="AH58" s="13" t="s">
        <v>474</v>
      </c>
      <c r="AI58" s="13" t="s">
        <v>470</v>
      </c>
      <c r="AJ58" s="20" t="s">
        <v>476</v>
      </c>
      <c r="AK58" s="13"/>
      <c r="AL58" s="13"/>
      <c r="AM58" s="20"/>
    </row>
    <row r="59" spans="1:39" s="10" customFormat="1" x14ac:dyDescent="0.35">
      <c r="A59" s="9">
        <v>209</v>
      </c>
      <c r="B59" s="9" t="b">
        <v>0</v>
      </c>
      <c r="C59" s="9" t="b">
        <v>1</v>
      </c>
      <c r="D59" s="9" t="b">
        <v>0</v>
      </c>
      <c r="E59" s="9">
        <v>44</v>
      </c>
      <c r="F59" s="9">
        <v>-3</v>
      </c>
      <c r="G59" s="9">
        <v>4</v>
      </c>
      <c r="H59" s="9" t="b">
        <v>1</v>
      </c>
      <c r="I59" s="9" t="b">
        <v>0</v>
      </c>
      <c r="J59" s="9">
        <v>49</v>
      </c>
      <c r="K59" s="21">
        <v>41</v>
      </c>
      <c r="L59" s="94" t="s">
        <v>1</v>
      </c>
      <c r="M59" s="9" t="s">
        <v>567</v>
      </c>
      <c r="N59" s="19">
        <v>4</v>
      </c>
      <c r="O59" s="19">
        <v>8</v>
      </c>
      <c r="P59" s="19">
        <v>82</v>
      </c>
      <c r="Q59" s="28">
        <v>0.6166666666666667</v>
      </c>
      <c r="R59" s="14" t="s">
        <v>516</v>
      </c>
      <c r="S59" s="14" t="s">
        <v>517</v>
      </c>
      <c r="T59" s="14" t="s">
        <v>512</v>
      </c>
      <c r="U59" s="163" t="b">
        <v>1</v>
      </c>
      <c r="V59" s="9" t="s">
        <v>1</v>
      </c>
      <c r="W59" s="9" t="b">
        <v>1</v>
      </c>
      <c r="X59" s="11" t="b">
        <v>1</v>
      </c>
      <c r="Y59" s="13" t="s">
        <v>476</v>
      </c>
      <c r="Z59" s="164" t="b">
        <v>1</v>
      </c>
      <c r="AA59" s="19">
        <v>71</v>
      </c>
      <c r="AB59" s="13" t="s">
        <v>466</v>
      </c>
      <c r="AC59" s="165" t="b">
        <v>0</v>
      </c>
      <c r="AD59" s="165" t="b">
        <v>0</v>
      </c>
      <c r="AE59" s="13" t="s">
        <v>456</v>
      </c>
      <c r="AF59" s="13" t="s">
        <v>462</v>
      </c>
      <c r="AG59" s="13" t="s">
        <v>488</v>
      </c>
      <c r="AH59" s="13" t="s">
        <v>480</v>
      </c>
      <c r="AI59" s="13" t="s">
        <v>486</v>
      </c>
      <c r="AJ59" s="20" t="s">
        <v>476</v>
      </c>
      <c r="AK59" s="13"/>
      <c r="AL59" s="13"/>
      <c r="AM59" s="20"/>
    </row>
    <row r="60" spans="1:39" x14ac:dyDescent="0.35">
      <c r="A60" s="9">
        <v>226</v>
      </c>
      <c r="B60" s="9" t="b">
        <v>0</v>
      </c>
      <c r="C60" s="9" t="b">
        <v>1</v>
      </c>
      <c r="D60" s="9" t="b">
        <v>0</v>
      </c>
      <c r="E60" s="9">
        <v>32</v>
      </c>
      <c r="F60" s="9">
        <v>9</v>
      </c>
      <c r="G60" s="9">
        <v>5</v>
      </c>
      <c r="H60" s="9" t="b">
        <v>1</v>
      </c>
      <c r="I60" s="9" t="b">
        <v>0</v>
      </c>
      <c r="J60" s="9">
        <v>50</v>
      </c>
      <c r="K60" s="21">
        <v>41</v>
      </c>
      <c r="L60" s="94" t="s">
        <v>1</v>
      </c>
      <c r="M60" s="9" t="s">
        <v>568</v>
      </c>
      <c r="N60" s="19">
        <v>3</v>
      </c>
      <c r="O60" s="19">
        <v>8</v>
      </c>
      <c r="P60" s="19">
        <v>82</v>
      </c>
      <c r="Q60" s="28">
        <v>0.6166666666666667</v>
      </c>
      <c r="R60" s="14" t="s">
        <v>516</v>
      </c>
      <c r="S60" s="14" t="s">
        <v>517</v>
      </c>
      <c r="T60" s="14" t="s">
        <v>514</v>
      </c>
      <c r="U60" s="163" t="b">
        <v>1</v>
      </c>
      <c r="V60" s="9" t="s">
        <v>1</v>
      </c>
      <c r="W60" s="9" t="b">
        <v>1</v>
      </c>
      <c r="X60" s="11" t="b">
        <v>0</v>
      </c>
      <c r="Y60" s="13" t="s">
        <v>1</v>
      </c>
      <c r="Z60" s="164" t="b">
        <v>0</v>
      </c>
      <c r="AA60" s="19">
        <v>76</v>
      </c>
      <c r="AB60" s="13" t="s">
        <v>468</v>
      </c>
      <c r="AC60" s="165" t="b">
        <v>0</v>
      </c>
      <c r="AD60" s="165" t="b">
        <v>0</v>
      </c>
      <c r="AE60" s="13" t="s">
        <v>466</v>
      </c>
      <c r="AF60" s="13" t="s">
        <v>462</v>
      </c>
      <c r="AG60" s="13" t="s">
        <v>460</v>
      </c>
      <c r="AH60" s="13" t="s">
        <v>480</v>
      </c>
      <c r="AI60" s="13" t="s">
        <v>470</v>
      </c>
      <c r="AJ60" s="20" t="s">
        <v>476</v>
      </c>
      <c r="AK60" s="13"/>
      <c r="AL60" s="13"/>
      <c r="AM60" s="20"/>
    </row>
    <row r="61" spans="1:39" s="10" customFormat="1" x14ac:dyDescent="0.35">
      <c r="A61" s="9">
        <v>242</v>
      </c>
      <c r="B61" s="9" t="b">
        <v>0</v>
      </c>
      <c r="C61" s="9" t="b">
        <v>1</v>
      </c>
      <c r="D61" s="9" t="b">
        <v>0</v>
      </c>
      <c r="E61" s="9">
        <v>32</v>
      </c>
      <c r="F61" s="9">
        <v>9</v>
      </c>
      <c r="G61" s="9">
        <v>1</v>
      </c>
      <c r="H61" s="9" t="b">
        <v>0</v>
      </c>
      <c r="I61" s="9" t="b">
        <v>0</v>
      </c>
      <c r="J61" s="9">
        <v>51</v>
      </c>
      <c r="K61" s="21">
        <v>41</v>
      </c>
      <c r="L61" s="94" t="s">
        <v>1</v>
      </c>
      <c r="M61" s="9" t="s">
        <v>569</v>
      </c>
      <c r="N61" s="19">
        <v>3</v>
      </c>
      <c r="O61" s="19">
        <v>5</v>
      </c>
      <c r="P61" s="19">
        <v>82</v>
      </c>
      <c r="Q61" s="28">
        <v>0.64166666666666672</v>
      </c>
      <c r="R61" s="14" t="s">
        <v>512</v>
      </c>
      <c r="S61" s="14" t="s">
        <v>513</v>
      </c>
      <c r="T61" s="14" t="s">
        <v>514</v>
      </c>
      <c r="U61" s="163" t="b">
        <v>0</v>
      </c>
      <c r="V61" s="9" t="s">
        <v>1</v>
      </c>
      <c r="W61" s="9" t="b">
        <v>1</v>
      </c>
      <c r="X61" s="11" t="b">
        <v>0</v>
      </c>
      <c r="Y61" s="13" t="s">
        <v>1</v>
      </c>
      <c r="Z61" s="164" t="b">
        <v>0</v>
      </c>
      <c r="AA61" s="19">
        <v>69</v>
      </c>
      <c r="AB61" s="13" t="s">
        <v>466</v>
      </c>
      <c r="AC61" s="165" t="b">
        <v>1</v>
      </c>
      <c r="AD61" s="165" t="b">
        <v>0</v>
      </c>
      <c r="AE61" s="13" t="s">
        <v>466</v>
      </c>
      <c r="AF61" s="13" t="s">
        <v>464</v>
      </c>
      <c r="AG61" s="13" t="s">
        <v>460</v>
      </c>
      <c r="AH61" s="13" t="s">
        <v>474</v>
      </c>
      <c r="AI61" s="13" t="s">
        <v>470</v>
      </c>
      <c r="AJ61" s="20" t="s">
        <v>476</v>
      </c>
      <c r="AK61" s="13"/>
      <c r="AL61" s="13"/>
      <c r="AM61" s="20"/>
    </row>
    <row r="62" spans="1:39" x14ac:dyDescent="0.35">
      <c r="A62" s="9">
        <v>206</v>
      </c>
      <c r="B62" s="9" t="b">
        <v>0</v>
      </c>
      <c r="C62" s="9" t="b">
        <v>1</v>
      </c>
      <c r="D62" s="9" t="b">
        <v>0</v>
      </c>
      <c r="E62" s="9">
        <v>32</v>
      </c>
      <c r="F62" s="9">
        <v>20</v>
      </c>
      <c r="G62" s="9">
        <v>1</v>
      </c>
      <c r="H62" s="9" t="b">
        <v>1</v>
      </c>
      <c r="I62" s="9" t="b">
        <v>0</v>
      </c>
      <c r="J62" s="9">
        <v>52</v>
      </c>
      <c r="K62" s="21">
        <v>52</v>
      </c>
      <c r="L62" s="94" t="s">
        <v>570</v>
      </c>
      <c r="M62" s="9" t="s">
        <v>571</v>
      </c>
      <c r="N62" s="19">
        <v>2</v>
      </c>
      <c r="O62" s="19">
        <v>7</v>
      </c>
      <c r="P62" s="19">
        <v>81</v>
      </c>
      <c r="Q62" s="28">
        <v>0.6166666666666667</v>
      </c>
      <c r="R62" s="14" t="s">
        <v>516</v>
      </c>
      <c r="S62" s="14" t="s">
        <v>513</v>
      </c>
      <c r="T62" s="14" t="s">
        <v>514</v>
      </c>
      <c r="U62" s="163" t="b">
        <v>1</v>
      </c>
      <c r="V62" s="9" t="s">
        <v>1</v>
      </c>
      <c r="W62" s="9" t="b">
        <v>1</v>
      </c>
      <c r="X62" s="11" t="b">
        <v>0</v>
      </c>
      <c r="Y62" s="13" t="s">
        <v>1</v>
      </c>
      <c r="Z62" s="164" t="b">
        <v>0</v>
      </c>
      <c r="AA62" s="19">
        <v>73</v>
      </c>
      <c r="AB62" s="13" t="s">
        <v>482</v>
      </c>
      <c r="AC62" s="165" t="b">
        <v>0</v>
      </c>
      <c r="AD62" s="165" t="b">
        <v>0</v>
      </c>
      <c r="AE62" s="13" t="s">
        <v>466</v>
      </c>
      <c r="AF62" s="13" t="s">
        <v>462</v>
      </c>
      <c r="AG62" s="13" t="s">
        <v>460</v>
      </c>
      <c r="AH62" s="13" t="s">
        <v>480</v>
      </c>
      <c r="AI62" s="13" t="s">
        <v>486</v>
      </c>
      <c r="AJ62" s="20" t="s">
        <v>476</v>
      </c>
      <c r="AK62" s="13"/>
      <c r="AL62" s="13"/>
      <c r="AM62" s="20"/>
    </row>
    <row r="63" spans="1:39" x14ac:dyDescent="0.35">
      <c r="A63" s="9">
        <v>97</v>
      </c>
      <c r="B63" s="9" t="b">
        <v>0</v>
      </c>
      <c r="C63" s="9" t="b">
        <v>1</v>
      </c>
      <c r="D63" s="9" t="b">
        <v>0</v>
      </c>
      <c r="E63" s="9">
        <v>49</v>
      </c>
      <c r="F63" s="9">
        <v>3</v>
      </c>
      <c r="G63" s="9">
        <v>2</v>
      </c>
      <c r="H63" s="9" t="b">
        <v>1</v>
      </c>
      <c r="I63" s="9" t="b">
        <v>0</v>
      </c>
      <c r="J63" s="9">
        <v>53</v>
      </c>
      <c r="K63" s="21">
        <v>52</v>
      </c>
      <c r="L63" s="94" t="s">
        <v>1</v>
      </c>
      <c r="M63" s="9" t="s">
        <v>572</v>
      </c>
      <c r="N63" s="19">
        <v>4</v>
      </c>
      <c r="O63" s="19">
        <v>7</v>
      </c>
      <c r="P63" s="19">
        <v>81</v>
      </c>
      <c r="Q63" s="28">
        <v>0.6166666666666667</v>
      </c>
      <c r="R63" s="14" t="s">
        <v>516</v>
      </c>
      <c r="S63" s="14" t="s">
        <v>513</v>
      </c>
      <c r="T63" s="14" t="s">
        <v>512</v>
      </c>
      <c r="U63" s="163" t="b">
        <v>0</v>
      </c>
      <c r="V63" s="9" t="s">
        <v>1</v>
      </c>
      <c r="W63" s="9" t="b">
        <v>1</v>
      </c>
      <c r="X63" s="11" t="b">
        <v>0</v>
      </c>
      <c r="Y63" s="13" t="s">
        <v>1</v>
      </c>
      <c r="Z63" s="164" t="b">
        <v>0</v>
      </c>
      <c r="AA63" s="19">
        <v>77</v>
      </c>
      <c r="AB63" s="13" t="s">
        <v>464</v>
      </c>
      <c r="AC63" s="165" t="b">
        <v>0</v>
      </c>
      <c r="AD63" s="165" t="b">
        <v>0</v>
      </c>
      <c r="AE63" s="13" t="s">
        <v>466</v>
      </c>
      <c r="AF63" s="13" t="s">
        <v>462</v>
      </c>
      <c r="AG63" s="13" t="s">
        <v>460</v>
      </c>
      <c r="AH63" s="13" t="s">
        <v>474</v>
      </c>
      <c r="AI63" s="13" t="s">
        <v>470</v>
      </c>
      <c r="AJ63" s="20" t="s">
        <v>476</v>
      </c>
      <c r="AK63" s="13"/>
      <c r="AL63" s="13"/>
      <c r="AM63" s="20"/>
    </row>
    <row r="64" spans="1:39" x14ac:dyDescent="0.35">
      <c r="A64" s="9">
        <v>88</v>
      </c>
      <c r="B64" s="9" t="b">
        <v>0</v>
      </c>
      <c r="C64" s="9" t="b">
        <v>1</v>
      </c>
      <c r="D64" s="9" t="b">
        <v>0</v>
      </c>
      <c r="E64" s="9">
        <v>63</v>
      </c>
      <c r="F64" s="9">
        <v>-11</v>
      </c>
      <c r="G64" s="9">
        <v>3</v>
      </c>
      <c r="H64" s="9" t="b">
        <v>1</v>
      </c>
      <c r="I64" s="9" t="b">
        <v>0</v>
      </c>
      <c r="J64" s="9">
        <v>54</v>
      </c>
      <c r="K64" s="21">
        <v>52</v>
      </c>
      <c r="L64" s="94" t="s">
        <v>539</v>
      </c>
      <c r="M64" s="9" t="s">
        <v>573</v>
      </c>
      <c r="N64" s="19">
        <v>5</v>
      </c>
      <c r="O64" s="19">
        <v>6</v>
      </c>
      <c r="P64" s="19">
        <v>81</v>
      </c>
      <c r="Q64" s="28">
        <v>0.625</v>
      </c>
      <c r="R64" s="14" t="s">
        <v>516</v>
      </c>
      <c r="S64" s="14" t="s">
        <v>517</v>
      </c>
      <c r="T64" s="14" t="s">
        <v>514</v>
      </c>
      <c r="U64" s="163" t="b">
        <v>1</v>
      </c>
      <c r="V64" s="9" t="s">
        <v>1</v>
      </c>
      <c r="W64" s="9" t="b">
        <v>1</v>
      </c>
      <c r="X64" s="11" t="b">
        <v>0</v>
      </c>
      <c r="Y64" s="13" t="s">
        <v>1</v>
      </c>
      <c r="Z64" s="164" t="b">
        <v>0</v>
      </c>
      <c r="AA64" s="19">
        <v>75</v>
      </c>
      <c r="AB64" s="13" t="s">
        <v>482</v>
      </c>
      <c r="AC64" s="165" t="b">
        <v>0</v>
      </c>
      <c r="AD64" s="165" t="b">
        <v>0</v>
      </c>
      <c r="AE64" s="13" t="s">
        <v>456</v>
      </c>
      <c r="AF64" s="13" t="s">
        <v>462</v>
      </c>
      <c r="AG64" s="13" t="s">
        <v>488</v>
      </c>
      <c r="AH64" s="13" t="s">
        <v>480</v>
      </c>
      <c r="AI64" s="13" t="s">
        <v>470</v>
      </c>
      <c r="AJ64" s="20" t="s">
        <v>476</v>
      </c>
      <c r="AK64" s="13"/>
      <c r="AL64" s="13"/>
      <c r="AM64" s="20"/>
    </row>
    <row r="65" spans="1:39" x14ac:dyDescent="0.35">
      <c r="A65" s="9">
        <v>133</v>
      </c>
      <c r="B65" s="9" t="b">
        <v>0</v>
      </c>
      <c r="C65" s="9" t="b">
        <v>1</v>
      </c>
      <c r="D65" s="9" t="b">
        <v>0</v>
      </c>
      <c r="E65" s="9">
        <v>49</v>
      </c>
      <c r="F65" s="9">
        <v>3</v>
      </c>
      <c r="G65" s="9">
        <v>4</v>
      </c>
      <c r="H65" s="9" t="b">
        <v>1</v>
      </c>
      <c r="I65" s="9" t="b">
        <v>0</v>
      </c>
      <c r="J65" s="9">
        <v>55</v>
      </c>
      <c r="K65" s="21">
        <v>52</v>
      </c>
      <c r="L65" s="94" t="s">
        <v>1</v>
      </c>
      <c r="M65" s="9" t="s">
        <v>574</v>
      </c>
      <c r="N65" s="19">
        <v>4</v>
      </c>
      <c r="O65" s="19">
        <v>7</v>
      </c>
      <c r="P65" s="19">
        <v>81</v>
      </c>
      <c r="Q65" s="28">
        <v>0.6166666666666667</v>
      </c>
      <c r="R65" s="14" t="s">
        <v>516</v>
      </c>
      <c r="S65" s="14" t="s">
        <v>517</v>
      </c>
      <c r="T65" s="14" t="s">
        <v>512</v>
      </c>
      <c r="U65" s="163" t="b">
        <v>1</v>
      </c>
      <c r="V65" s="9" t="s">
        <v>1</v>
      </c>
      <c r="W65" s="9" t="b">
        <v>1</v>
      </c>
      <c r="X65" s="11" t="b">
        <v>0</v>
      </c>
      <c r="Y65" s="13" t="s">
        <v>1</v>
      </c>
      <c r="Z65" s="164" t="b">
        <v>0</v>
      </c>
      <c r="AA65" s="19">
        <v>77</v>
      </c>
      <c r="AB65" s="13" t="s">
        <v>470</v>
      </c>
      <c r="AC65" s="165" t="b">
        <v>0</v>
      </c>
      <c r="AD65" s="165" t="b">
        <v>1</v>
      </c>
      <c r="AE65" s="13" t="s">
        <v>456</v>
      </c>
      <c r="AF65" s="13" t="s">
        <v>462</v>
      </c>
      <c r="AG65" s="13" t="s">
        <v>488</v>
      </c>
      <c r="AH65" s="13" t="s">
        <v>480</v>
      </c>
      <c r="AI65" s="13" t="s">
        <v>486</v>
      </c>
      <c r="AJ65" s="20" t="s">
        <v>476</v>
      </c>
      <c r="AK65" s="13"/>
      <c r="AL65" s="13"/>
      <c r="AM65" s="20"/>
    </row>
    <row r="66" spans="1:39" x14ac:dyDescent="0.35">
      <c r="A66" s="9">
        <v>237</v>
      </c>
      <c r="B66" s="9" t="b">
        <v>0</v>
      </c>
      <c r="C66" s="9" t="b">
        <v>1</v>
      </c>
      <c r="D66" s="9" t="b">
        <v>0</v>
      </c>
      <c r="E66" s="9">
        <v>44</v>
      </c>
      <c r="F66" s="9">
        <v>8</v>
      </c>
      <c r="G66" s="9">
        <v>5</v>
      </c>
      <c r="H66" s="9" t="b">
        <v>1</v>
      </c>
      <c r="I66" s="9" t="b">
        <v>0</v>
      </c>
      <c r="J66" s="9">
        <v>56</v>
      </c>
      <c r="K66" s="21">
        <v>52</v>
      </c>
      <c r="L66" s="94" t="s">
        <v>1</v>
      </c>
      <c r="M66" s="9" t="s">
        <v>575</v>
      </c>
      <c r="N66" s="19">
        <v>3</v>
      </c>
      <c r="O66" s="19">
        <v>7</v>
      </c>
      <c r="P66" s="19">
        <v>81</v>
      </c>
      <c r="Q66" s="28">
        <v>0.6166666666666667</v>
      </c>
      <c r="R66" s="14" t="s">
        <v>516</v>
      </c>
      <c r="S66" s="14" t="s">
        <v>517</v>
      </c>
      <c r="T66" s="14" t="s">
        <v>514</v>
      </c>
      <c r="U66" s="163" t="b">
        <v>1</v>
      </c>
      <c r="V66" s="9" t="s">
        <v>1</v>
      </c>
      <c r="W66" s="9" t="b">
        <v>1</v>
      </c>
      <c r="X66" s="11" t="b">
        <v>0</v>
      </c>
      <c r="Y66" s="13" t="s">
        <v>1</v>
      </c>
      <c r="Z66" s="164" t="b">
        <v>0</v>
      </c>
      <c r="AA66" s="19">
        <v>71</v>
      </c>
      <c r="AB66" s="13" t="s">
        <v>468</v>
      </c>
      <c r="AC66" s="165" t="b">
        <v>0</v>
      </c>
      <c r="AD66" s="165" t="b">
        <v>0</v>
      </c>
      <c r="AE66" s="13" t="s">
        <v>466</v>
      </c>
      <c r="AF66" s="13" t="s">
        <v>462</v>
      </c>
      <c r="AG66" s="13" t="s">
        <v>460</v>
      </c>
      <c r="AH66" s="13" t="s">
        <v>480</v>
      </c>
      <c r="AI66" s="13" t="s">
        <v>470</v>
      </c>
      <c r="AJ66" s="20" t="s">
        <v>476</v>
      </c>
      <c r="AK66" s="13"/>
      <c r="AL66" s="13"/>
      <c r="AM66" s="20"/>
    </row>
    <row r="67" spans="1:39" x14ac:dyDescent="0.35">
      <c r="A67" s="9">
        <v>263</v>
      </c>
      <c r="B67" s="9" t="b">
        <v>0</v>
      </c>
      <c r="C67" s="9" t="b">
        <v>1</v>
      </c>
      <c r="D67" s="9" t="b">
        <v>0</v>
      </c>
      <c r="E67" s="9">
        <v>63</v>
      </c>
      <c r="F67" s="9">
        <v>-11</v>
      </c>
      <c r="G67" s="9">
        <v>1</v>
      </c>
      <c r="H67" s="9" t="b">
        <v>0</v>
      </c>
      <c r="I67" s="9" t="b">
        <v>0</v>
      </c>
      <c r="J67" s="9">
        <v>57</v>
      </c>
      <c r="K67" s="21">
        <v>52</v>
      </c>
      <c r="L67" s="94" t="s">
        <v>539</v>
      </c>
      <c r="M67" s="9" t="s">
        <v>576</v>
      </c>
      <c r="N67" s="19">
        <v>5</v>
      </c>
      <c r="O67" s="19">
        <v>7</v>
      </c>
      <c r="P67" s="19">
        <v>81</v>
      </c>
      <c r="Q67" s="28">
        <v>0.6166666666666667</v>
      </c>
      <c r="R67" s="14" t="s">
        <v>516</v>
      </c>
      <c r="S67" s="14" t="s">
        <v>513</v>
      </c>
      <c r="T67" s="14" t="s">
        <v>577</v>
      </c>
      <c r="U67" s="163" t="b">
        <v>1</v>
      </c>
      <c r="V67" s="9" t="s">
        <v>1</v>
      </c>
      <c r="W67" s="9" t="b">
        <v>1</v>
      </c>
      <c r="X67" s="11" t="b">
        <v>0</v>
      </c>
      <c r="Y67" s="13" t="s">
        <v>1</v>
      </c>
      <c r="Z67" s="164" t="b">
        <v>0</v>
      </c>
      <c r="AA67" s="19">
        <v>75</v>
      </c>
      <c r="AB67" s="13" t="s">
        <v>482</v>
      </c>
      <c r="AC67" s="165" t="b">
        <v>0</v>
      </c>
      <c r="AD67" s="165" t="b">
        <v>0</v>
      </c>
      <c r="AE67" s="13" t="s">
        <v>456</v>
      </c>
      <c r="AF67" s="13" t="s">
        <v>462</v>
      </c>
      <c r="AG67" s="13" t="s">
        <v>488</v>
      </c>
      <c r="AH67" s="13" t="s">
        <v>474</v>
      </c>
      <c r="AI67" s="13" t="s">
        <v>486</v>
      </c>
      <c r="AJ67" s="20" t="s">
        <v>476</v>
      </c>
      <c r="AK67" s="13"/>
      <c r="AL67" s="13"/>
      <c r="AM67" s="20"/>
    </row>
    <row r="68" spans="1:39" x14ac:dyDescent="0.35">
      <c r="A68" s="9">
        <v>120</v>
      </c>
      <c r="B68" s="9" t="b">
        <v>0</v>
      </c>
      <c r="C68" s="9" t="b">
        <v>1</v>
      </c>
      <c r="D68" s="9" t="b">
        <v>0</v>
      </c>
      <c r="E68" s="9">
        <v>49</v>
      </c>
      <c r="F68" s="9">
        <v>3</v>
      </c>
      <c r="G68" s="9">
        <v>2</v>
      </c>
      <c r="H68" s="9" t="b">
        <v>0</v>
      </c>
      <c r="I68" s="9" t="b">
        <v>0</v>
      </c>
      <c r="J68" s="9">
        <v>58</v>
      </c>
      <c r="K68" s="21">
        <v>52</v>
      </c>
      <c r="L68" s="94" t="s">
        <v>1</v>
      </c>
      <c r="M68" s="9" t="s">
        <v>578</v>
      </c>
      <c r="N68" s="19">
        <v>4</v>
      </c>
      <c r="O68" s="19">
        <v>6</v>
      </c>
      <c r="P68" s="19">
        <v>81</v>
      </c>
      <c r="Q68" s="28">
        <v>0.625</v>
      </c>
      <c r="R68" s="14" t="s">
        <v>516</v>
      </c>
      <c r="S68" s="14" t="s">
        <v>517</v>
      </c>
      <c r="T68" s="14" t="s">
        <v>579</v>
      </c>
      <c r="U68" s="163" t="b">
        <v>1</v>
      </c>
      <c r="V68" s="9" t="s">
        <v>1</v>
      </c>
      <c r="W68" s="9" t="b">
        <v>1</v>
      </c>
      <c r="X68" s="11" t="b">
        <v>0</v>
      </c>
      <c r="Y68" s="13" t="s">
        <v>1</v>
      </c>
      <c r="Z68" s="164" t="b">
        <v>0</v>
      </c>
      <c r="AA68" s="19">
        <v>67</v>
      </c>
      <c r="AB68" s="13" t="s">
        <v>472</v>
      </c>
      <c r="AC68" s="165" t="b">
        <v>0</v>
      </c>
      <c r="AD68" s="165" t="b">
        <v>0</v>
      </c>
      <c r="AE68" s="13" t="s">
        <v>456</v>
      </c>
      <c r="AF68" s="13" t="s">
        <v>462</v>
      </c>
      <c r="AG68" s="13" t="s">
        <v>488</v>
      </c>
      <c r="AH68" s="13" t="s">
        <v>480</v>
      </c>
      <c r="AI68" s="13" t="s">
        <v>486</v>
      </c>
      <c r="AJ68" s="20" t="s">
        <v>476</v>
      </c>
      <c r="AK68" s="13"/>
      <c r="AL68" s="13"/>
      <c r="AM68" s="20"/>
    </row>
    <row r="69" spans="1:39" s="10" customFormat="1" x14ac:dyDescent="0.35">
      <c r="A69" s="9">
        <v>17</v>
      </c>
      <c r="B69" s="9" t="b">
        <v>0</v>
      </c>
      <c r="C69" s="9" t="b">
        <v>1</v>
      </c>
      <c r="D69" s="9" t="b">
        <v>0</v>
      </c>
      <c r="E69" s="9">
        <v>63</v>
      </c>
      <c r="F69" s="9">
        <v>-11</v>
      </c>
      <c r="G69" s="9">
        <v>3</v>
      </c>
      <c r="H69" s="9" t="b">
        <v>0</v>
      </c>
      <c r="I69" s="9" t="b">
        <v>0</v>
      </c>
      <c r="J69" s="9">
        <v>59</v>
      </c>
      <c r="K69" s="21">
        <v>52</v>
      </c>
      <c r="L69" s="94" t="s">
        <v>539</v>
      </c>
      <c r="M69" s="9" t="s">
        <v>580</v>
      </c>
      <c r="N69" s="19">
        <v>5</v>
      </c>
      <c r="O69" s="19">
        <v>0</v>
      </c>
      <c r="P69" s="19">
        <v>81</v>
      </c>
      <c r="Q69" s="28">
        <v>0.67500000000000004</v>
      </c>
      <c r="R69" s="14" t="s">
        <v>516</v>
      </c>
      <c r="S69" s="14" t="s">
        <v>513</v>
      </c>
      <c r="T69" s="14" t="s">
        <v>514</v>
      </c>
      <c r="U69" s="163" t="b">
        <v>1</v>
      </c>
      <c r="V69" s="9" t="s">
        <v>1</v>
      </c>
      <c r="W69" s="9" t="b">
        <v>1</v>
      </c>
      <c r="X69" s="11" t="b">
        <v>0</v>
      </c>
      <c r="Y69" s="13" t="s">
        <v>1</v>
      </c>
      <c r="Z69" s="164" t="b">
        <v>0</v>
      </c>
      <c r="AA69" s="19">
        <v>61</v>
      </c>
      <c r="AB69" s="13" t="s">
        <v>1</v>
      </c>
      <c r="AC69" s="165" t="b">
        <v>0</v>
      </c>
      <c r="AD69" s="165" t="b">
        <v>0</v>
      </c>
      <c r="AE69" s="13" t="s">
        <v>466</v>
      </c>
      <c r="AF69" s="13" t="s">
        <v>462</v>
      </c>
      <c r="AG69" s="13" t="s">
        <v>488</v>
      </c>
      <c r="AH69" s="13" t="s">
        <v>474</v>
      </c>
      <c r="AI69" s="13" t="s">
        <v>470</v>
      </c>
      <c r="AJ69" s="20" t="s">
        <v>476</v>
      </c>
      <c r="AK69" s="13"/>
      <c r="AL69" s="13"/>
      <c r="AM69" s="20"/>
    </row>
    <row r="70" spans="1:39" x14ac:dyDescent="0.35">
      <c r="A70" s="9">
        <v>132</v>
      </c>
      <c r="B70" s="9" t="b">
        <v>0</v>
      </c>
      <c r="C70" s="9" t="b">
        <v>1</v>
      </c>
      <c r="D70" s="9" t="b">
        <v>0</v>
      </c>
      <c r="E70" s="9">
        <v>49</v>
      </c>
      <c r="F70" s="9">
        <v>3</v>
      </c>
      <c r="G70" s="9">
        <v>4</v>
      </c>
      <c r="H70" s="9" t="b">
        <v>0</v>
      </c>
      <c r="I70" s="9" t="b">
        <v>0</v>
      </c>
      <c r="J70" s="9">
        <v>60</v>
      </c>
      <c r="K70" s="21">
        <v>52</v>
      </c>
      <c r="L70" s="94" t="s">
        <v>1</v>
      </c>
      <c r="M70" s="9" t="s">
        <v>581</v>
      </c>
      <c r="N70" s="19">
        <v>4</v>
      </c>
      <c r="O70" s="19">
        <v>6</v>
      </c>
      <c r="P70" s="19">
        <v>81</v>
      </c>
      <c r="Q70" s="28">
        <v>0.625</v>
      </c>
      <c r="R70" s="14" t="s">
        <v>516</v>
      </c>
      <c r="S70" s="14" t="s">
        <v>513</v>
      </c>
      <c r="T70" s="14" t="s">
        <v>514</v>
      </c>
      <c r="U70" s="163" t="b">
        <v>1</v>
      </c>
      <c r="V70" s="9" t="s">
        <v>1</v>
      </c>
      <c r="W70" s="9" t="b">
        <v>1</v>
      </c>
      <c r="X70" s="11" t="b">
        <v>0</v>
      </c>
      <c r="Y70" s="13" t="s">
        <v>1</v>
      </c>
      <c r="Z70" s="164" t="b">
        <v>0</v>
      </c>
      <c r="AA70" s="19">
        <v>74</v>
      </c>
      <c r="AB70" s="13" t="s">
        <v>478</v>
      </c>
      <c r="AC70" s="165" t="b">
        <v>0</v>
      </c>
      <c r="AD70" s="165" t="b">
        <v>0</v>
      </c>
      <c r="AE70" s="13" t="s">
        <v>456</v>
      </c>
      <c r="AF70" s="13" t="s">
        <v>462</v>
      </c>
      <c r="AG70" s="13" t="s">
        <v>460</v>
      </c>
      <c r="AH70" s="13" t="s">
        <v>474</v>
      </c>
      <c r="AI70" s="13" t="s">
        <v>486</v>
      </c>
      <c r="AJ70" s="20" t="s">
        <v>476</v>
      </c>
      <c r="AK70" s="13"/>
      <c r="AL70" s="13"/>
      <c r="AM70" s="20"/>
    </row>
    <row r="71" spans="1:39" x14ac:dyDescent="0.35">
      <c r="A71" s="9">
        <v>136</v>
      </c>
      <c r="B71" s="9" t="b">
        <v>0</v>
      </c>
      <c r="C71" s="9" t="b">
        <v>1</v>
      </c>
      <c r="D71" s="9" t="b">
        <v>0</v>
      </c>
      <c r="E71" s="9">
        <v>49</v>
      </c>
      <c r="F71" s="9">
        <v>3</v>
      </c>
      <c r="G71" s="9">
        <v>5</v>
      </c>
      <c r="H71" s="9" t="b">
        <v>0</v>
      </c>
      <c r="I71" s="9" t="b">
        <v>0</v>
      </c>
      <c r="J71" s="9">
        <v>61</v>
      </c>
      <c r="K71" s="21">
        <v>52</v>
      </c>
      <c r="L71" s="94" t="s">
        <v>1</v>
      </c>
      <c r="M71" s="9" t="s">
        <v>582</v>
      </c>
      <c r="N71" s="19">
        <v>4</v>
      </c>
      <c r="O71" s="19">
        <v>0</v>
      </c>
      <c r="P71" s="19">
        <v>81</v>
      </c>
      <c r="Q71" s="28">
        <v>0.67500000000000004</v>
      </c>
      <c r="R71" s="14" t="s">
        <v>516</v>
      </c>
      <c r="S71" s="14" t="s">
        <v>517</v>
      </c>
      <c r="T71" s="14" t="s">
        <v>577</v>
      </c>
      <c r="U71" s="163" t="b">
        <v>0</v>
      </c>
      <c r="V71" s="9" t="s">
        <v>1</v>
      </c>
      <c r="W71" s="9" t="b">
        <v>1</v>
      </c>
      <c r="X71" s="11" t="b">
        <v>0</v>
      </c>
      <c r="Y71" s="13" t="s">
        <v>1</v>
      </c>
      <c r="Z71" s="164" t="b">
        <v>0</v>
      </c>
      <c r="AA71" s="19">
        <v>69</v>
      </c>
      <c r="AB71" s="13" t="s">
        <v>454</v>
      </c>
      <c r="AC71" s="165" t="b">
        <v>0</v>
      </c>
      <c r="AD71" s="165" t="b">
        <v>0</v>
      </c>
      <c r="AE71" s="13" t="s">
        <v>466</v>
      </c>
      <c r="AF71" s="13" t="s">
        <v>462</v>
      </c>
      <c r="AG71" s="13" t="s">
        <v>460</v>
      </c>
      <c r="AH71" s="13" t="s">
        <v>474</v>
      </c>
      <c r="AI71" s="13" t="s">
        <v>470</v>
      </c>
      <c r="AJ71" s="20" t="s">
        <v>476</v>
      </c>
      <c r="AK71" s="13"/>
      <c r="AL71" s="13"/>
      <c r="AM71" s="20"/>
    </row>
    <row r="72" spans="1:39" x14ac:dyDescent="0.35">
      <c r="A72" s="9">
        <v>131</v>
      </c>
      <c r="B72" s="9" t="b">
        <v>0</v>
      </c>
      <c r="C72" s="9" t="b">
        <v>1</v>
      </c>
      <c r="D72" s="9" t="b">
        <v>0</v>
      </c>
      <c r="E72" s="9">
        <v>32</v>
      </c>
      <c r="F72" s="9">
        <v>20</v>
      </c>
      <c r="G72" s="9">
        <v>1</v>
      </c>
      <c r="H72" s="9" t="b">
        <v>1</v>
      </c>
      <c r="I72" s="9" t="b">
        <v>0</v>
      </c>
      <c r="J72" s="9">
        <v>62</v>
      </c>
      <c r="K72" s="21">
        <v>52</v>
      </c>
      <c r="L72" s="94" t="s">
        <v>570</v>
      </c>
      <c r="M72" s="9" t="s">
        <v>583</v>
      </c>
      <c r="N72" s="19">
        <v>2</v>
      </c>
      <c r="O72" s="19">
        <v>7</v>
      </c>
      <c r="P72" s="19">
        <v>81</v>
      </c>
      <c r="Q72" s="28">
        <v>0.6166666666666667</v>
      </c>
      <c r="R72" s="14" t="s">
        <v>516</v>
      </c>
      <c r="S72" s="14" t="s">
        <v>513</v>
      </c>
      <c r="T72" s="14" t="s">
        <v>514</v>
      </c>
      <c r="U72" s="163" t="b">
        <v>0</v>
      </c>
      <c r="V72" s="9" t="s">
        <v>1</v>
      </c>
      <c r="W72" s="9" t="b">
        <v>1</v>
      </c>
      <c r="X72" s="11" t="b">
        <v>0</v>
      </c>
      <c r="Y72" s="13" t="s">
        <v>1</v>
      </c>
      <c r="Z72" s="164" t="b">
        <v>0</v>
      </c>
      <c r="AA72" s="19">
        <v>67</v>
      </c>
      <c r="AB72" s="13" t="s">
        <v>464</v>
      </c>
      <c r="AC72" s="165" t="b">
        <v>1</v>
      </c>
      <c r="AD72" s="165" t="b">
        <v>0</v>
      </c>
      <c r="AE72" s="13" t="s">
        <v>466</v>
      </c>
      <c r="AF72" s="13" t="s">
        <v>464</v>
      </c>
      <c r="AG72" s="13" t="s">
        <v>460</v>
      </c>
      <c r="AH72" s="13" t="s">
        <v>480</v>
      </c>
      <c r="AI72" s="13" t="s">
        <v>470</v>
      </c>
      <c r="AJ72" s="20" t="s">
        <v>476</v>
      </c>
      <c r="AK72" s="13"/>
      <c r="AL72" s="13"/>
      <c r="AM72" s="20"/>
    </row>
    <row r="73" spans="1:39" x14ac:dyDescent="0.35">
      <c r="A73" s="9">
        <v>134</v>
      </c>
      <c r="B73" s="9" t="b">
        <v>0</v>
      </c>
      <c r="C73" s="9" t="b">
        <v>1</v>
      </c>
      <c r="D73" s="9" t="b">
        <v>0</v>
      </c>
      <c r="E73" s="9">
        <v>49</v>
      </c>
      <c r="F73" s="9">
        <v>3</v>
      </c>
      <c r="G73" s="9">
        <v>2</v>
      </c>
      <c r="H73" s="9" t="b">
        <v>1</v>
      </c>
      <c r="I73" s="9" t="b">
        <v>0</v>
      </c>
      <c r="J73" s="9">
        <v>63</v>
      </c>
      <c r="K73" s="21">
        <v>52</v>
      </c>
      <c r="L73" s="94" t="s">
        <v>1</v>
      </c>
      <c r="M73" s="9" t="s">
        <v>584</v>
      </c>
      <c r="N73" s="19">
        <v>4</v>
      </c>
      <c r="O73" s="19">
        <v>7</v>
      </c>
      <c r="P73" s="19">
        <v>81</v>
      </c>
      <c r="Q73" s="28">
        <v>0.6166666666666667</v>
      </c>
      <c r="R73" s="14" t="s">
        <v>512</v>
      </c>
      <c r="S73" s="14" t="s">
        <v>517</v>
      </c>
      <c r="T73" s="14" t="s">
        <v>512</v>
      </c>
      <c r="U73" s="163" t="b">
        <v>1</v>
      </c>
      <c r="V73" s="9" t="s">
        <v>1</v>
      </c>
      <c r="W73" s="9" t="b">
        <v>1</v>
      </c>
      <c r="X73" s="11" t="b">
        <v>0</v>
      </c>
      <c r="Y73" s="13" t="s">
        <v>1</v>
      </c>
      <c r="Z73" s="164" t="b">
        <v>0</v>
      </c>
      <c r="AA73" s="19">
        <v>71</v>
      </c>
      <c r="AB73" s="13" t="s">
        <v>466</v>
      </c>
      <c r="AC73" s="165" t="b">
        <v>1</v>
      </c>
      <c r="AD73" s="165" t="b">
        <v>0</v>
      </c>
      <c r="AE73" s="13" t="s">
        <v>466</v>
      </c>
      <c r="AF73" s="13" t="s">
        <v>462</v>
      </c>
      <c r="AG73" s="13" t="s">
        <v>488</v>
      </c>
      <c r="AH73" s="13" t="s">
        <v>474</v>
      </c>
      <c r="AI73" s="13" t="s">
        <v>486</v>
      </c>
      <c r="AJ73" s="20" t="s">
        <v>476</v>
      </c>
      <c r="AK73" s="13"/>
      <c r="AL73" s="13"/>
      <c r="AM73" s="20"/>
    </row>
    <row r="74" spans="1:39" x14ac:dyDescent="0.35">
      <c r="A74" s="9">
        <v>171</v>
      </c>
      <c r="B74" s="9" t="b">
        <v>0</v>
      </c>
      <c r="C74" s="9" t="b">
        <v>1</v>
      </c>
      <c r="D74" s="9" t="b">
        <v>0</v>
      </c>
      <c r="E74" s="9">
        <v>49</v>
      </c>
      <c r="F74" s="9">
        <v>3</v>
      </c>
      <c r="G74" s="9">
        <v>3</v>
      </c>
      <c r="H74" s="9" t="b">
        <v>1</v>
      </c>
      <c r="I74" s="9" t="b">
        <v>0</v>
      </c>
      <c r="J74" s="9">
        <v>64</v>
      </c>
      <c r="K74" s="21">
        <v>52</v>
      </c>
      <c r="L74" s="94" t="s">
        <v>1</v>
      </c>
      <c r="M74" s="9" t="s">
        <v>585</v>
      </c>
      <c r="N74" s="19">
        <v>4</v>
      </c>
      <c r="O74" s="19">
        <v>6</v>
      </c>
      <c r="P74" s="19">
        <v>81</v>
      </c>
      <c r="Q74" s="28">
        <v>0.625</v>
      </c>
      <c r="R74" s="14" t="s">
        <v>516</v>
      </c>
      <c r="S74" s="14" t="s">
        <v>513</v>
      </c>
      <c r="T74" s="14" t="s">
        <v>514</v>
      </c>
      <c r="U74" s="163" t="b">
        <v>1</v>
      </c>
      <c r="V74" s="9" t="s">
        <v>1</v>
      </c>
      <c r="W74" s="9" t="b">
        <v>1</v>
      </c>
      <c r="X74" s="11" t="b">
        <v>0</v>
      </c>
      <c r="Y74" s="13" t="s">
        <v>1</v>
      </c>
      <c r="Z74" s="164" t="b">
        <v>0</v>
      </c>
      <c r="AA74" s="19">
        <v>69</v>
      </c>
      <c r="AB74" s="13" t="s">
        <v>478</v>
      </c>
      <c r="AC74" s="165" t="b">
        <v>0</v>
      </c>
      <c r="AD74" s="165" t="b">
        <v>0</v>
      </c>
      <c r="AE74" s="13" t="s">
        <v>456</v>
      </c>
      <c r="AF74" s="13" t="s">
        <v>462</v>
      </c>
      <c r="AG74" s="13" t="s">
        <v>460</v>
      </c>
      <c r="AH74" s="13" t="s">
        <v>474</v>
      </c>
      <c r="AI74" s="13" t="s">
        <v>486</v>
      </c>
      <c r="AJ74" s="20" t="s">
        <v>476</v>
      </c>
      <c r="AK74" s="13"/>
      <c r="AL74" s="13"/>
      <c r="AM74" s="20"/>
    </row>
    <row r="75" spans="1:39" x14ac:dyDescent="0.35">
      <c r="A75" s="9">
        <v>34</v>
      </c>
      <c r="B75" s="9" t="b">
        <v>0</v>
      </c>
      <c r="C75" s="9" t="b">
        <v>1</v>
      </c>
      <c r="D75" s="9" t="b">
        <v>0</v>
      </c>
      <c r="E75" s="9">
        <v>75</v>
      </c>
      <c r="F75" s="9">
        <v>-10</v>
      </c>
      <c r="G75" s="9">
        <v>1</v>
      </c>
      <c r="H75" s="9" t="b">
        <v>0</v>
      </c>
      <c r="I75" s="9" t="b">
        <v>0</v>
      </c>
      <c r="J75" s="9">
        <v>65</v>
      </c>
      <c r="K75" s="21">
        <v>65</v>
      </c>
      <c r="L75" s="94" t="s">
        <v>539</v>
      </c>
      <c r="M75" s="9" t="s">
        <v>490</v>
      </c>
      <c r="N75" s="19">
        <v>5</v>
      </c>
      <c r="O75" s="19">
        <v>6</v>
      </c>
      <c r="P75" s="19">
        <v>80</v>
      </c>
      <c r="Q75" s="28">
        <v>0.6166666666666667</v>
      </c>
      <c r="R75" s="14" t="s">
        <v>512</v>
      </c>
      <c r="S75" s="14" t="s">
        <v>517</v>
      </c>
      <c r="T75" s="14" t="s">
        <v>514</v>
      </c>
      <c r="U75" s="163" t="b">
        <v>1</v>
      </c>
      <c r="V75" s="9" t="s">
        <v>1</v>
      </c>
      <c r="W75" s="9" t="b">
        <v>1</v>
      </c>
      <c r="X75" s="11" t="b">
        <v>0</v>
      </c>
      <c r="Y75" s="13" t="s">
        <v>1</v>
      </c>
      <c r="Z75" s="164" t="b">
        <v>0</v>
      </c>
      <c r="AA75" s="19">
        <v>70</v>
      </c>
      <c r="AB75" s="13" t="s">
        <v>470</v>
      </c>
      <c r="AC75" s="165" t="b">
        <v>1</v>
      </c>
      <c r="AD75" s="165" t="b">
        <v>1</v>
      </c>
      <c r="AE75" s="13" t="s">
        <v>456</v>
      </c>
      <c r="AF75" s="13" t="s">
        <v>462</v>
      </c>
      <c r="AG75" s="13" t="s">
        <v>460</v>
      </c>
      <c r="AH75" s="13" t="s">
        <v>474</v>
      </c>
      <c r="AI75" s="13" t="s">
        <v>470</v>
      </c>
      <c r="AJ75" s="20" t="s">
        <v>476</v>
      </c>
      <c r="AK75" s="13"/>
      <c r="AL75" s="13"/>
      <c r="AM75" s="20"/>
    </row>
    <row r="76" spans="1:39" x14ac:dyDescent="0.35">
      <c r="A76" s="9">
        <v>180</v>
      </c>
      <c r="B76" s="9" t="b">
        <v>0</v>
      </c>
      <c r="C76" s="9" t="b">
        <v>1</v>
      </c>
      <c r="D76" s="9" t="b">
        <v>0</v>
      </c>
      <c r="E76" s="9">
        <v>75</v>
      </c>
      <c r="F76" s="9">
        <v>-10</v>
      </c>
      <c r="G76" s="9">
        <v>2</v>
      </c>
      <c r="H76" s="9" t="b">
        <v>0</v>
      </c>
      <c r="I76" s="9" t="b">
        <v>0</v>
      </c>
      <c r="J76" s="9">
        <v>66</v>
      </c>
      <c r="K76" s="21">
        <v>65</v>
      </c>
      <c r="L76" s="94" t="s">
        <v>539</v>
      </c>
      <c r="M76" s="9" t="s">
        <v>586</v>
      </c>
      <c r="N76" s="19">
        <v>5</v>
      </c>
      <c r="O76" s="19">
        <v>0</v>
      </c>
      <c r="P76" s="19">
        <v>80</v>
      </c>
      <c r="Q76" s="28">
        <v>0.66666666666666663</v>
      </c>
      <c r="R76" s="14" t="s">
        <v>512</v>
      </c>
      <c r="S76" s="14" t="s">
        <v>517</v>
      </c>
      <c r="T76" s="14" t="s">
        <v>512</v>
      </c>
      <c r="U76" s="163" t="b">
        <v>1</v>
      </c>
      <c r="V76" s="9" t="s">
        <v>1</v>
      </c>
      <c r="W76" s="9" t="b">
        <v>1</v>
      </c>
      <c r="X76" s="11" t="b">
        <v>1</v>
      </c>
      <c r="Y76" s="13" t="s">
        <v>476</v>
      </c>
      <c r="Z76" s="164" t="b">
        <v>1</v>
      </c>
      <c r="AA76" s="19">
        <v>70</v>
      </c>
      <c r="AB76" s="13" t="s">
        <v>482</v>
      </c>
      <c r="AC76" s="165" t="b">
        <v>0</v>
      </c>
      <c r="AD76" s="165" t="b">
        <v>0</v>
      </c>
      <c r="AE76" s="13" t="s">
        <v>456</v>
      </c>
      <c r="AF76" s="13" t="s">
        <v>462</v>
      </c>
      <c r="AG76" s="13" t="s">
        <v>460</v>
      </c>
      <c r="AH76" s="13" t="s">
        <v>474</v>
      </c>
      <c r="AI76" s="13" t="s">
        <v>470</v>
      </c>
      <c r="AJ76" s="20" t="s">
        <v>476</v>
      </c>
      <c r="AK76" s="13"/>
      <c r="AL76" s="13"/>
      <c r="AM76" s="20"/>
    </row>
    <row r="77" spans="1:39" x14ac:dyDescent="0.35">
      <c r="A77" s="9">
        <v>124</v>
      </c>
      <c r="B77" s="9" t="b">
        <v>0</v>
      </c>
      <c r="C77" s="9" t="b">
        <v>1</v>
      </c>
      <c r="D77" s="9" t="b">
        <v>0</v>
      </c>
      <c r="E77" s="9">
        <v>75</v>
      </c>
      <c r="F77" s="9">
        <v>-10</v>
      </c>
      <c r="G77" s="9">
        <v>3</v>
      </c>
      <c r="H77" s="9" t="b">
        <v>0</v>
      </c>
      <c r="I77" s="9" t="b">
        <v>0</v>
      </c>
      <c r="J77" s="9">
        <v>67</v>
      </c>
      <c r="K77" s="21">
        <v>65</v>
      </c>
      <c r="L77" s="94" t="s">
        <v>539</v>
      </c>
      <c r="M77" s="9" t="s">
        <v>587</v>
      </c>
      <c r="N77" s="19">
        <v>5</v>
      </c>
      <c r="O77" s="19">
        <v>7</v>
      </c>
      <c r="P77" s="19">
        <v>80</v>
      </c>
      <c r="Q77" s="28">
        <v>0.60833333333333328</v>
      </c>
      <c r="R77" s="14" t="s">
        <v>516</v>
      </c>
      <c r="S77" s="14" t="s">
        <v>517</v>
      </c>
      <c r="T77" s="14" t="s">
        <v>514</v>
      </c>
      <c r="U77" s="163" t="b">
        <v>1</v>
      </c>
      <c r="V77" s="9" t="s">
        <v>1</v>
      </c>
      <c r="W77" s="9" t="b">
        <v>1</v>
      </c>
      <c r="X77" s="11" t="b">
        <v>0</v>
      </c>
      <c r="Y77" s="13" t="s">
        <v>1</v>
      </c>
      <c r="Z77" s="164" t="b">
        <v>0</v>
      </c>
      <c r="AA77" s="19">
        <v>69</v>
      </c>
      <c r="AB77" s="13" t="s">
        <v>480</v>
      </c>
      <c r="AC77" s="165" t="b">
        <v>1</v>
      </c>
      <c r="AD77" s="165" t="b">
        <v>0</v>
      </c>
      <c r="AE77" s="13" t="s">
        <v>456</v>
      </c>
      <c r="AF77" s="13" t="s">
        <v>462</v>
      </c>
      <c r="AG77" s="13" t="s">
        <v>488</v>
      </c>
      <c r="AH77" s="13" t="s">
        <v>480</v>
      </c>
      <c r="AI77" s="13" t="s">
        <v>470</v>
      </c>
      <c r="AJ77" s="20" t="s">
        <v>476</v>
      </c>
      <c r="AK77" s="13"/>
      <c r="AL77" s="13"/>
      <c r="AM77" s="20"/>
    </row>
    <row r="78" spans="1:39" s="10" customFormat="1" x14ac:dyDescent="0.35">
      <c r="A78" s="9">
        <v>265</v>
      </c>
      <c r="B78" s="9" t="b">
        <v>0</v>
      </c>
      <c r="C78" s="9" t="b">
        <v>1</v>
      </c>
      <c r="D78" s="9" t="b">
        <v>0</v>
      </c>
      <c r="E78" s="9">
        <v>75</v>
      </c>
      <c r="F78" s="9">
        <v>-10</v>
      </c>
      <c r="G78" s="9">
        <v>4</v>
      </c>
      <c r="H78" s="9" t="b">
        <v>0</v>
      </c>
      <c r="I78" s="9" t="b">
        <v>0</v>
      </c>
      <c r="J78" s="9">
        <v>68</v>
      </c>
      <c r="K78" s="21">
        <v>65</v>
      </c>
      <c r="L78" s="94" t="s">
        <v>539</v>
      </c>
      <c r="M78" s="9" t="s">
        <v>588</v>
      </c>
      <c r="N78" s="19">
        <v>5</v>
      </c>
      <c r="O78" s="19">
        <v>0</v>
      </c>
      <c r="P78" s="19">
        <v>80</v>
      </c>
      <c r="Q78" s="28">
        <v>0.66666666666666663</v>
      </c>
      <c r="R78" s="14" t="s">
        <v>516</v>
      </c>
      <c r="S78" s="14" t="s">
        <v>517</v>
      </c>
      <c r="T78" s="14" t="s">
        <v>514</v>
      </c>
      <c r="U78" s="163" t="b">
        <v>1</v>
      </c>
      <c r="V78" s="9" t="s">
        <v>1</v>
      </c>
      <c r="W78" s="9" t="b">
        <v>1</v>
      </c>
      <c r="X78" s="11" t="b">
        <v>0</v>
      </c>
      <c r="Y78" s="13" t="s">
        <v>1</v>
      </c>
      <c r="Z78" s="164" t="b">
        <v>0</v>
      </c>
      <c r="AA78" s="19">
        <v>74</v>
      </c>
      <c r="AB78" s="13" t="s">
        <v>468</v>
      </c>
      <c r="AC78" s="165" t="b">
        <v>0</v>
      </c>
      <c r="AD78" s="165" t="b">
        <v>0</v>
      </c>
      <c r="AE78" s="13" t="s">
        <v>456</v>
      </c>
      <c r="AF78" s="13" t="s">
        <v>462</v>
      </c>
      <c r="AG78" s="13" t="s">
        <v>488</v>
      </c>
      <c r="AH78" s="13" t="s">
        <v>474</v>
      </c>
      <c r="AI78" s="13" t="s">
        <v>486</v>
      </c>
      <c r="AJ78" s="20" t="s">
        <v>476</v>
      </c>
      <c r="AK78" s="13"/>
      <c r="AL78" s="13"/>
      <c r="AM78" s="20"/>
    </row>
    <row r="79" spans="1:39" x14ac:dyDescent="0.35">
      <c r="A79" s="9">
        <v>71</v>
      </c>
      <c r="B79" s="9" t="b">
        <v>0</v>
      </c>
      <c r="C79" s="9" t="b">
        <v>1</v>
      </c>
      <c r="D79" s="9" t="b">
        <v>0</v>
      </c>
      <c r="E79" s="9">
        <v>63</v>
      </c>
      <c r="F79" s="9">
        <v>2</v>
      </c>
      <c r="G79" s="9">
        <v>5</v>
      </c>
      <c r="H79" s="9" t="b">
        <v>0</v>
      </c>
      <c r="I79" s="9" t="b">
        <v>0</v>
      </c>
      <c r="J79" s="9">
        <v>69</v>
      </c>
      <c r="K79" s="21">
        <v>65</v>
      </c>
      <c r="L79" s="94" t="s">
        <v>1</v>
      </c>
      <c r="M79" s="9" t="s">
        <v>589</v>
      </c>
      <c r="N79" s="19">
        <v>4</v>
      </c>
      <c r="O79" s="19">
        <v>7</v>
      </c>
      <c r="P79" s="19">
        <v>80</v>
      </c>
      <c r="Q79" s="28">
        <v>0.60833333333333328</v>
      </c>
      <c r="R79" s="14" t="s">
        <v>516</v>
      </c>
      <c r="S79" s="14" t="s">
        <v>517</v>
      </c>
      <c r="T79" s="14" t="s">
        <v>512</v>
      </c>
      <c r="U79" s="163" t="b">
        <v>1</v>
      </c>
      <c r="V79" s="9" t="s">
        <v>1</v>
      </c>
      <c r="W79" s="9" t="b">
        <v>1</v>
      </c>
      <c r="X79" s="11" t="b">
        <v>1</v>
      </c>
      <c r="Y79" s="13" t="s">
        <v>476</v>
      </c>
      <c r="Z79" s="164" t="b">
        <v>1</v>
      </c>
      <c r="AA79" s="19">
        <v>71</v>
      </c>
      <c r="AB79" s="13" t="s">
        <v>466</v>
      </c>
      <c r="AC79" s="165" t="b">
        <v>1</v>
      </c>
      <c r="AD79" s="165" t="b">
        <v>0</v>
      </c>
      <c r="AE79" s="13" t="s">
        <v>466</v>
      </c>
      <c r="AF79" s="13" t="s">
        <v>462</v>
      </c>
      <c r="AG79" s="13" t="s">
        <v>460</v>
      </c>
      <c r="AH79" s="13" t="s">
        <v>474</v>
      </c>
      <c r="AI79" s="13" t="s">
        <v>470</v>
      </c>
      <c r="AJ79" s="20" t="s">
        <v>476</v>
      </c>
      <c r="AK79" s="13"/>
      <c r="AL79" s="13"/>
      <c r="AM79" s="20"/>
    </row>
    <row r="80" spans="1:39" x14ac:dyDescent="0.35">
      <c r="A80" s="9">
        <v>85</v>
      </c>
      <c r="B80" s="9" t="b">
        <v>0</v>
      </c>
      <c r="C80" s="9" t="b">
        <v>1</v>
      </c>
      <c r="D80" s="9" t="b">
        <v>0</v>
      </c>
      <c r="E80" s="9">
        <v>75</v>
      </c>
      <c r="F80" s="9">
        <v>-10</v>
      </c>
      <c r="G80" s="9">
        <v>1</v>
      </c>
      <c r="H80" s="9" t="b">
        <v>1</v>
      </c>
      <c r="I80" s="9" t="b">
        <v>0</v>
      </c>
      <c r="J80" s="9">
        <v>70</v>
      </c>
      <c r="K80" s="21">
        <v>65</v>
      </c>
      <c r="L80" s="94" t="s">
        <v>539</v>
      </c>
      <c r="M80" s="9" t="s">
        <v>590</v>
      </c>
      <c r="N80" s="19">
        <v>5</v>
      </c>
      <c r="O80" s="19">
        <v>0</v>
      </c>
      <c r="P80" s="19">
        <v>80</v>
      </c>
      <c r="Q80" s="28">
        <v>0.66666666666666663</v>
      </c>
      <c r="R80" s="14" t="s">
        <v>516</v>
      </c>
      <c r="S80" s="14" t="s">
        <v>513</v>
      </c>
      <c r="T80" s="14" t="s">
        <v>514</v>
      </c>
      <c r="U80" s="163" t="b">
        <v>1</v>
      </c>
      <c r="V80" s="9" t="s">
        <v>1</v>
      </c>
      <c r="W80" s="9" t="b">
        <v>1</v>
      </c>
      <c r="X80" s="11" t="b">
        <v>0</v>
      </c>
      <c r="Y80" s="13" t="s">
        <v>1</v>
      </c>
      <c r="Z80" s="164" t="b">
        <v>0</v>
      </c>
      <c r="AA80" s="19">
        <v>69</v>
      </c>
      <c r="AB80" s="13" t="s">
        <v>468</v>
      </c>
      <c r="AC80" s="165" t="b">
        <v>0</v>
      </c>
      <c r="AD80" s="165" t="b">
        <v>0</v>
      </c>
      <c r="AE80" s="13" t="s">
        <v>466</v>
      </c>
      <c r="AF80" s="13" t="s">
        <v>462</v>
      </c>
      <c r="AG80" s="13" t="s">
        <v>488</v>
      </c>
      <c r="AH80" s="13" t="s">
        <v>474</v>
      </c>
      <c r="AI80" s="13" t="s">
        <v>470</v>
      </c>
      <c r="AJ80" s="20" t="s">
        <v>476</v>
      </c>
      <c r="AK80" s="13"/>
      <c r="AL80" s="13"/>
      <c r="AM80" s="20"/>
    </row>
    <row r="81" spans="1:39" x14ac:dyDescent="0.35">
      <c r="A81" s="9">
        <v>31</v>
      </c>
      <c r="B81" s="9" t="b">
        <v>0</v>
      </c>
      <c r="C81" s="9" t="b">
        <v>1</v>
      </c>
      <c r="D81" s="9" t="b">
        <v>0</v>
      </c>
      <c r="E81" s="9">
        <v>63</v>
      </c>
      <c r="F81" s="9">
        <v>2</v>
      </c>
      <c r="G81" s="9">
        <v>2</v>
      </c>
      <c r="H81" s="9" t="b">
        <v>1</v>
      </c>
      <c r="I81" s="9" t="b">
        <v>0</v>
      </c>
      <c r="J81" s="9">
        <v>71</v>
      </c>
      <c r="K81" s="21">
        <v>65</v>
      </c>
      <c r="L81" s="94" t="s">
        <v>1</v>
      </c>
      <c r="M81" s="9" t="s">
        <v>591</v>
      </c>
      <c r="N81" s="19">
        <v>4</v>
      </c>
      <c r="O81" s="19">
        <v>0</v>
      </c>
      <c r="P81" s="19">
        <v>80</v>
      </c>
      <c r="Q81" s="28">
        <v>0.66666666666666663</v>
      </c>
      <c r="R81" s="14" t="s">
        <v>516</v>
      </c>
      <c r="S81" s="14" t="s">
        <v>513</v>
      </c>
      <c r="T81" s="14" t="s">
        <v>512</v>
      </c>
      <c r="U81" s="163" t="b">
        <v>0</v>
      </c>
      <c r="V81" s="9" t="s">
        <v>1</v>
      </c>
      <c r="W81" s="9" t="b">
        <v>1</v>
      </c>
      <c r="X81" s="11" t="b">
        <v>0</v>
      </c>
      <c r="Y81" s="13" t="s">
        <v>1</v>
      </c>
      <c r="Z81" s="164" t="b">
        <v>0</v>
      </c>
      <c r="AA81" s="19">
        <v>75</v>
      </c>
      <c r="AB81" s="13" t="s">
        <v>478</v>
      </c>
      <c r="AC81" s="165" t="b">
        <v>0</v>
      </c>
      <c r="AD81" s="165" t="b">
        <v>0</v>
      </c>
      <c r="AE81" s="13" t="s">
        <v>466</v>
      </c>
      <c r="AF81" s="13" t="s">
        <v>462</v>
      </c>
      <c r="AG81" s="13" t="s">
        <v>460</v>
      </c>
      <c r="AH81" s="13" t="s">
        <v>474</v>
      </c>
      <c r="AI81" s="13" t="s">
        <v>470</v>
      </c>
      <c r="AJ81" s="20" t="s">
        <v>476</v>
      </c>
      <c r="AK81" s="13"/>
      <c r="AL81" s="13"/>
      <c r="AM81" s="20"/>
    </row>
    <row r="82" spans="1:39" x14ac:dyDescent="0.35">
      <c r="A82" s="9">
        <v>109</v>
      </c>
      <c r="B82" s="9" t="b">
        <v>0</v>
      </c>
      <c r="C82" s="9" t="b">
        <v>1</v>
      </c>
      <c r="D82" s="9" t="b">
        <v>0</v>
      </c>
      <c r="E82" s="9">
        <v>49</v>
      </c>
      <c r="F82" s="9">
        <v>16</v>
      </c>
      <c r="G82" s="9">
        <v>3</v>
      </c>
      <c r="H82" s="9" t="b">
        <v>1</v>
      </c>
      <c r="I82" s="9" t="b">
        <v>0</v>
      </c>
      <c r="J82" s="9">
        <v>72</v>
      </c>
      <c r="K82" s="21">
        <v>65</v>
      </c>
      <c r="L82" s="94" t="s">
        <v>541</v>
      </c>
      <c r="M82" s="9" t="s">
        <v>592</v>
      </c>
      <c r="N82" s="19">
        <v>3</v>
      </c>
      <c r="O82" s="19">
        <v>4</v>
      </c>
      <c r="P82" s="19">
        <v>80</v>
      </c>
      <c r="Q82" s="28">
        <v>0.6333333333333333</v>
      </c>
      <c r="R82" s="14" t="s">
        <v>516</v>
      </c>
      <c r="S82" s="14" t="s">
        <v>513</v>
      </c>
      <c r="T82" s="14" t="s">
        <v>512</v>
      </c>
      <c r="U82" s="163" t="b">
        <v>0</v>
      </c>
      <c r="V82" s="9" t="s">
        <v>1</v>
      </c>
      <c r="W82" s="9" t="b">
        <v>1</v>
      </c>
      <c r="X82" s="11" t="b">
        <v>0</v>
      </c>
      <c r="Y82" s="13" t="s">
        <v>1</v>
      </c>
      <c r="Z82" s="164" t="b">
        <v>0</v>
      </c>
      <c r="AA82" s="19">
        <v>68</v>
      </c>
      <c r="AB82" s="13" t="s">
        <v>466</v>
      </c>
      <c r="AC82" s="165" t="b">
        <v>1</v>
      </c>
      <c r="AD82" s="165" t="b">
        <v>0</v>
      </c>
      <c r="AE82" s="13" t="s">
        <v>466</v>
      </c>
      <c r="AF82" s="13" t="s">
        <v>464</v>
      </c>
      <c r="AG82" s="13" t="s">
        <v>460</v>
      </c>
      <c r="AH82" s="13" t="s">
        <v>474</v>
      </c>
      <c r="AI82" s="13" t="s">
        <v>470</v>
      </c>
      <c r="AJ82" s="20" t="s">
        <v>476</v>
      </c>
      <c r="AK82" s="13"/>
      <c r="AL82" s="13"/>
      <c r="AM82" s="20"/>
    </row>
    <row r="83" spans="1:39" x14ac:dyDescent="0.35">
      <c r="A83" s="9">
        <v>270</v>
      </c>
      <c r="B83" s="9" t="b">
        <v>0</v>
      </c>
      <c r="C83" s="9" t="b">
        <v>1</v>
      </c>
      <c r="D83" s="9" t="b">
        <v>0</v>
      </c>
      <c r="E83" s="9">
        <v>93</v>
      </c>
      <c r="F83" s="9">
        <v>-28</v>
      </c>
      <c r="G83" s="9">
        <v>4</v>
      </c>
      <c r="H83" s="9" t="b">
        <v>1</v>
      </c>
      <c r="I83" s="9" t="b">
        <v>0</v>
      </c>
      <c r="J83" s="9">
        <v>73</v>
      </c>
      <c r="K83" s="21">
        <v>65</v>
      </c>
      <c r="L83" s="94" t="s">
        <v>559</v>
      </c>
      <c r="M83" s="9" t="s">
        <v>593</v>
      </c>
      <c r="N83" s="19">
        <v>6</v>
      </c>
      <c r="O83" s="19">
        <v>0</v>
      </c>
      <c r="P83" s="19">
        <v>80</v>
      </c>
      <c r="Q83" s="28">
        <v>0.66666666666666663</v>
      </c>
      <c r="R83" s="14" t="s">
        <v>1</v>
      </c>
      <c r="S83" s="14" t="s">
        <v>1</v>
      </c>
      <c r="T83" s="14" t="s">
        <v>1</v>
      </c>
      <c r="U83" s="163" t="b">
        <v>1</v>
      </c>
      <c r="V83" s="9">
        <v>159</v>
      </c>
      <c r="W83" s="9" t="b">
        <v>1</v>
      </c>
      <c r="X83" s="11" t="b">
        <v>0</v>
      </c>
      <c r="Y83" s="13" t="s">
        <v>1</v>
      </c>
      <c r="Z83" s="164" t="b">
        <v>0</v>
      </c>
      <c r="AA83" s="19">
        <v>74</v>
      </c>
      <c r="AB83" s="13" t="s">
        <v>1</v>
      </c>
      <c r="AC83" s="165" t="b">
        <v>0</v>
      </c>
      <c r="AD83" s="165" t="b">
        <v>0</v>
      </c>
      <c r="AE83" s="13" t="s">
        <v>456</v>
      </c>
      <c r="AF83" s="13" t="s">
        <v>462</v>
      </c>
      <c r="AG83" s="13" t="s">
        <v>488</v>
      </c>
      <c r="AH83" s="13" t="s">
        <v>474</v>
      </c>
      <c r="AI83" s="13" t="s">
        <v>470</v>
      </c>
      <c r="AJ83" s="20" t="s">
        <v>476</v>
      </c>
      <c r="AK83" s="13"/>
      <c r="AL83" s="13"/>
      <c r="AM83" s="20"/>
    </row>
    <row r="84" spans="1:39" x14ac:dyDescent="0.35">
      <c r="A84" s="9">
        <v>199</v>
      </c>
      <c r="B84" s="9" t="b">
        <v>0</v>
      </c>
      <c r="C84" s="9" t="b">
        <v>1</v>
      </c>
      <c r="D84" s="9" t="b">
        <v>0</v>
      </c>
      <c r="E84" s="9">
        <v>44</v>
      </c>
      <c r="F84" s="9">
        <v>21</v>
      </c>
      <c r="G84" s="9">
        <v>5</v>
      </c>
      <c r="H84" s="9" t="b">
        <v>1</v>
      </c>
      <c r="I84" s="9" t="b">
        <v>0</v>
      </c>
      <c r="J84" s="9">
        <v>74</v>
      </c>
      <c r="K84" s="21">
        <v>65</v>
      </c>
      <c r="L84" s="94" t="s">
        <v>570</v>
      </c>
      <c r="M84" s="9" t="s">
        <v>594</v>
      </c>
      <c r="N84" s="19">
        <v>2</v>
      </c>
      <c r="O84" s="19">
        <v>0</v>
      </c>
      <c r="P84" s="19">
        <v>80</v>
      </c>
      <c r="Q84" s="28">
        <v>0.66666666666666663</v>
      </c>
      <c r="R84" s="14" t="s">
        <v>516</v>
      </c>
      <c r="S84" s="14" t="s">
        <v>517</v>
      </c>
      <c r="T84" s="14" t="s">
        <v>512</v>
      </c>
      <c r="U84" s="163" t="b">
        <v>1</v>
      </c>
      <c r="V84" s="9" t="s">
        <v>1</v>
      </c>
      <c r="W84" s="9" t="b">
        <v>1</v>
      </c>
      <c r="X84" s="11" t="b">
        <v>0</v>
      </c>
      <c r="Y84" s="13" t="s">
        <v>1</v>
      </c>
      <c r="Z84" s="164" t="b">
        <v>0</v>
      </c>
      <c r="AA84" s="19">
        <v>73</v>
      </c>
      <c r="AB84" s="13" t="s">
        <v>462</v>
      </c>
      <c r="AC84" s="165" t="b">
        <v>1</v>
      </c>
      <c r="AD84" s="165" t="b">
        <v>1</v>
      </c>
      <c r="AE84" s="13" t="s">
        <v>466</v>
      </c>
      <c r="AF84" s="13" t="s">
        <v>462</v>
      </c>
      <c r="AG84" s="13" t="s">
        <v>460</v>
      </c>
      <c r="AH84" s="13" t="s">
        <v>480</v>
      </c>
      <c r="AI84" s="13" t="s">
        <v>486</v>
      </c>
      <c r="AJ84" s="20" t="s">
        <v>476</v>
      </c>
      <c r="AK84" s="13"/>
      <c r="AL84" s="13"/>
      <c r="AM84" s="20"/>
    </row>
    <row r="85" spans="1:39" s="10" customFormat="1" x14ac:dyDescent="0.35">
      <c r="A85" s="9">
        <v>75</v>
      </c>
      <c r="B85" s="9" t="b">
        <v>0</v>
      </c>
      <c r="C85" s="9" t="b">
        <v>1</v>
      </c>
      <c r="D85" s="9" t="b">
        <v>0</v>
      </c>
      <c r="E85" s="9">
        <v>63</v>
      </c>
      <c r="F85" s="9">
        <v>2</v>
      </c>
      <c r="G85" s="9">
        <v>1</v>
      </c>
      <c r="H85" s="9" t="b">
        <v>0</v>
      </c>
      <c r="I85" s="9" t="b">
        <v>0</v>
      </c>
      <c r="J85" s="9">
        <v>75</v>
      </c>
      <c r="K85" s="21">
        <v>65</v>
      </c>
      <c r="L85" s="94" t="s">
        <v>1</v>
      </c>
      <c r="M85" s="9" t="s">
        <v>595</v>
      </c>
      <c r="N85" s="19">
        <v>4</v>
      </c>
      <c r="O85" s="19">
        <v>5</v>
      </c>
      <c r="P85" s="19">
        <v>80</v>
      </c>
      <c r="Q85" s="28">
        <v>0.625</v>
      </c>
      <c r="R85" s="14" t="s">
        <v>516</v>
      </c>
      <c r="S85" s="14" t="s">
        <v>517</v>
      </c>
      <c r="T85" s="14" t="s">
        <v>514</v>
      </c>
      <c r="U85" s="163" t="b">
        <v>1</v>
      </c>
      <c r="V85" s="9" t="s">
        <v>1</v>
      </c>
      <c r="W85" s="9" t="b">
        <v>1</v>
      </c>
      <c r="X85" s="11" t="b">
        <v>1</v>
      </c>
      <c r="Y85" s="13" t="s">
        <v>486</v>
      </c>
      <c r="Z85" s="164" t="b">
        <v>0</v>
      </c>
      <c r="AA85" s="19">
        <v>75</v>
      </c>
      <c r="AB85" s="13" t="s">
        <v>468</v>
      </c>
      <c r="AC85" s="165" t="b">
        <v>0</v>
      </c>
      <c r="AD85" s="165" t="b">
        <v>0</v>
      </c>
      <c r="AE85" s="13" t="s">
        <v>456</v>
      </c>
      <c r="AF85" s="13" t="s">
        <v>462</v>
      </c>
      <c r="AG85" s="13" t="s">
        <v>488</v>
      </c>
      <c r="AH85" s="13" t="s">
        <v>480</v>
      </c>
      <c r="AI85" s="13" t="s">
        <v>486</v>
      </c>
      <c r="AJ85" s="20" t="s">
        <v>476</v>
      </c>
      <c r="AK85" s="13"/>
      <c r="AL85" s="13"/>
      <c r="AM85" s="20"/>
    </row>
    <row r="86" spans="1:39" x14ac:dyDescent="0.35">
      <c r="A86" s="9">
        <v>207</v>
      </c>
      <c r="B86" s="9" t="b">
        <v>0</v>
      </c>
      <c r="C86" s="9" t="b">
        <v>1</v>
      </c>
      <c r="D86" s="9" t="b">
        <v>0</v>
      </c>
      <c r="E86" s="9">
        <v>49</v>
      </c>
      <c r="F86" s="9">
        <v>16</v>
      </c>
      <c r="G86" s="9">
        <v>2</v>
      </c>
      <c r="H86" s="9" t="b">
        <v>0</v>
      </c>
      <c r="I86" s="9" t="b">
        <v>0</v>
      </c>
      <c r="J86" s="9">
        <v>76</v>
      </c>
      <c r="K86" s="21">
        <v>65</v>
      </c>
      <c r="L86" s="94" t="s">
        <v>541</v>
      </c>
      <c r="M86" s="9" t="s">
        <v>596</v>
      </c>
      <c r="N86" s="19">
        <v>3</v>
      </c>
      <c r="O86" s="19">
        <v>5</v>
      </c>
      <c r="P86" s="19">
        <v>80</v>
      </c>
      <c r="Q86" s="28">
        <v>0.625</v>
      </c>
      <c r="R86" s="14" t="s">
        <v>512</v>
      </c>
      <c r="S86" s="14" t="s">
        <v>513</v>
      </c>
      <c r="T86" s="14" t="s">
        <v>512</v>
      </c>
      <c r="U86" s="163" t="b">
        <v>0</v>
      </c>
      <c r="V86" s="9" t="s">
        <v>1</v>
      </c>
      <c r="W86" s="9" t="b">
        <v>1</v>
      </c>
      <c r="X86" s="11" t="b">
        <v>0</v>
      </c>
      <c r="Y86" s="13" t="s">
        <v>1</v>
      </c>
      <c r="Z86" s="164" t="b">
        <v>0</v>
      </c>
      <c r="AA86" s="19">
        <v>71</v>
      </c>
      <c r="AB86" s="13" t="s">
        <v>470</v>
      </c>
      <c r="AC86" s="165" t="b">
        <v>1</v>
      </c>
      <c r="AD86" s="165" t="b">
        <v>1</v>
      </c>
      <c r="AE86" s="13" t="s">
        <v>466</v>
      </c>
      <c r="AF86" s="13" t="s">
        <v>464</v>
      </c>
      <c r="AG86" s="13" t="s">
        <v>460</v>
      </c>
      <c r="AH86" s="13" t="s">
        <v>474</v>
      </c>
      <c r="AI86" s="13" t="s">
        <v>470</v>
      </c>
      <c r="AJ86" s="20" t="s">
        <v>476</v>
      </c>
      <c r="AK86" s="13"/>
      <c r="AL86" s="13"/>
      <c r="AM86" s="20"/>
    </row>
    <row r="87" spans="1:39" x14ac:dyDescent="0.35">
      <c r="A87" s="9">
        <v>23</v>
      </c>
      <c r="B87" s="9" t="b">
        <v>0</v>
      </c>
      <c r="C87" s="9" t="b">
        <v>1</v>
      </c>
      <c r="D87" s="9" t="b">
        <v>0</v>
      </c>
      <c r="E87" s="9">
        <v>63</v>
      </c>
      <c r="F87" s="9">
        <v>2</v>
      </c>
      <c r="G87" s="9">
        <v>3</v>
      </c>
      <c r="H87" s="9" t="b">
        <v>0</v>
      </c>
      <c r="I87" s="9" t="b">
        <v>0</v>
      </c>
      <c r="J87" s="9">
        <v>77</v>
      </c>
      <c r="K87" s="21">
        <v>65</v>
      </c>
      <c r="L87" s="94" t="s">
        <v>1</v>
      </c>
      <c r="M87" s="9" t="s">
        <v>597</v>
      </c>
      <c r="N87" s="19">
        <v>4</v>
      </c>
      <c r="O87" s="19">
        <v>0</v>
      </c>
      <c r="P87" s="19">
        <v>80</v>
      </c>
      <c r="Q87" s="28">
        <v>0.66666666666666663</v>
      </c>
      <c r="R87" s="14" t="s">
        <v>512</v>
      </c>
      <c r="S87" s="14" t="s">
        <v>517</v>
      </c>
      <c r="T87" s="14" t="s">
        <v>512</v>
      </c>
      <c r="U87" s="163" t="b">
        <v>1</v>
      </c>
      <c r="V87" s="9" t="s">
        <v>1</v>
      </c>
      <c r="W87" s="9" t="b">
        <v>1</v>
      </c>
      <c r="X87" s="11" t="b">
        <v>0</v>
      </c>
      <c r="Y87" s="13" t="s">
        <v>1</v>
      </c>
      <c r="Z87" s="164" t="b">
        <v>0</v>
      </c>
      <c r="AA87" s="19">
        <v>69</v>
      </c>
      <c r="AB87" s="13" t="s">
        <v>1</v>
      </c>
      <c r="AC87" s="165" t="b">
        <v>0</v>
      </c>
      <c r="AD87" s="165" t="b">
        <v>0</v>
      </c>
      <c r="AE87" s="13" t="s">
        <v>456</v>
      </c>
      <c r="AF87" s="13" t="s">
        <v>462</v>
      </c>
      <c r="AG87" s="13" t="s">
        <v>488</v>
      </c>
      <c r="AH87" s="13" t="s">
        <v>480</v>
      </c>
      <c r="AI87" s="13" t="s">
        <v>486</v>
      </c>
      <c r="AJ87" s="20" t="s">
        <v>476</v>
      </c>
      <c r="AK87" s="13"/>
      <c r="AL87" s="13"/>
      <c r="AM87" s="20"/>
    </row>
    <row r="88" spans="1:39" x14ac:dyDescent="0.35">
      <c r="A88" s="9">
        <v>46</v>
      </c>
      <c r="B88" s="9" t="b">
        <v>0</v>
      </c>
      <c r="C88" s="9" t="b">
        <v>1</v>
      </c>
      <c r="D88" s="9" t="b">
        <v>0</v>
      </c>
      <c r="E88" s="9">
        <v>93</v>
      </c>
      <c r="F88" s="9">
        <v>-28</v>
      </c>
      <c r="G88" s="9">
        <v>4</v>
      </c>
      <c r="H88" s="9" t="b">
        <v>0</v>
      </c>
      <c r="I88" s="9" t="b">
        <v>0</v>
      </c>
      <c r="J88" s="9">
        <v>78</v>
      </c>
      <c r="K88" s="21">
        <v>65</v>
      </c>
      <c r="L88" s="94" t="s">
        <v>559</v>
      </c>
      <c r="M88" s="9" t="s">
        <v>598</v>
      </c>
      <c r="N88" s="19">
        <v>6</v>
      </c>
      <c r="O88" s="19">
        <v>5</v>
      </c>
      <c r="P88" s="19">
        <v>80</v>
      </c>
      <c r="Q88" s="28">
        <v>0.625</v>
      </c>
      <c r="R88" s="14" t="s">
        <v>512</v>
      </c>
      <c r="S88" s="14" t="s">
        <v>513</v>
      </c>
      <c r="T88" s="14" t="s">
        <v>512</v>
      </c>
      <c r="U88" s="163" t="b">
        <v>1</v>
      </c>
      <c r="V88" s="9">
        <v>124</v>
      </c>
      <c r="W88" s="9" t="b">
        <v>1</v>
      </c>
      <c r="X88" s="11" t="b">
        <v>1</v>
      </c>
      <c r="Y88" s="13" t="s">
        <v>476</v>
      </c>
      <c r="Z88" s="164" t="b">
        <v>1</v>
      </c>
      <c r="AA88" s="19">
        <v>70</v>
      </c>
      <c r="AB88" s="13" t="s">
        <v>468</v>
      </c>
      <c r="AC88" s="165" t="b">
        <v>0</v>
      </c>
      <c r="AD88" s="165" t="b">
        <v>0</v>
      </c>
      <c r="AE88" s="13" t="s">
        <v>456</v>
      </c>
      <c r="AF88" s="13" t="s">
        <v>462</v>
      </c>
      <c r="AG88" s="13" t="s">
        <v>488</v>
      </c>
      <c r="AH88" s="13" t="s">
        <v>474</v>
      </c>
      <c r="AI88" s="13" t="s">
        <v>470</v>
      </c>
      <c r="AJ88" s="20" t="s">
        <v>476</v>
      </c>
      <c r="AK88" s="13"/>
      <c r="AL88" s="13"/>
      <c r="AM88" s="20"/>
    </row>
    <row r="89" spans="1:39" s="10" customFormat="1" x14ac:dyDescent="0.35">
      <c r="A89" s="9">
        <v>153</v>
      </c>
      <c r="B89" s="9" t="b">
        <v>0</v>
      </c>
      <c r="C89" s="9" t="b">
        <v>1</v>
      </c>
      <c r="D89" s="9" t="b">
        <v>0</v>
      </c>
      <c r="E89" s="9">
        <v>49</v>
      </c>
      <c r="F89" s="9">
        <v>16</v>
      </c>
      <c r="G89" s="9">
        <v>5</v>
      </c>
      <c r="H89" s="9" t="b">
        <v>0</v>
      </c>
      <c r="I89" s="9" t="b">
        <v>0</v>
      </c>
      <c r="J89" s="9">
        <v>79</v>
      </c>
      <c r="K89" s="21">
        <v>65</v>
      </c>
      <c r="L89" s="94" t="s">
        <v>541</v>
      </c>
      <c r="M89" s="9" t="s">
        <v>599</v>
      </c>
      <c r="N89" s="19">
        <v>3</v>
      </c>
      <c r="O89" s="19">
        <v>3</v>
      </c>
      <c r="P89" s="19">
        <v>80</v>
      </c>
      <c r="Q89" s="28">
        <v>0.64166666666666672</v>
      </c>
      <c r="R89" s="14" t="s">
        <v>512</v>
      </c>
      <c r="S89" s="14" t="s">
        <v>517</v>
      </c>
      <c r="T89" s="14" t="s">
        <v>577</v>
      </c>
      <c r="U89" s="163" t="b">
        <v>1</v>
      </c>
      <c r="V89" s="9" t="s">
        <v>1</v>
      </c>
      <c r="W89" s="9" t="b">
        <v>1</v>
      </c>
      <c r="X89" s="11" t="b">
        <v>0</v>
      </c>
      <c r="Y89" s="13" t="s">
        <v>1</v>
      </c>
      <c r="Z89" s="164" t="b">
        <v>0</v>
      </c>
      <c r="AA89" s="19">
        <v>77</v>
      </c>
      <c r="AB89" s="13" t="s">
        <v>472</v>
      </c>
      <c r="AC89" s="165" t="b">
        <v>0</v>
      </c>
      <c r="AD89" s="165" t="b">
        <v>0</v>
      </c>
      <c r="AE89" s="13" t="s">
        <v>456</v>
      </c>
      <c r="AF89" s="13" t="s">
        <v>462</v>
      </c>
      <c r="AG89" s="13" t="s">
        <v>460</v>
      </c>
      <c r="AH89" s="13" t="s">
        <v>480</v>
      </c>
      <c r="AI89" s="13" t="s">
        <v>486</v>
      </c>
      <c r="AJ89" s="20" t="s">
        <v>476</v>
      </c>
      <c r="AK89" s="13"/>
      <c r="AL89" s="13"/>
      <c r="AM89" s="20"/>
    </row>
    <row r="90" spans="1:39" x14ac:dyDescent="0.35">
      <c r="A90" s="9">
        <v>59</v>
      </c>
      <c r="B90" s="9" t="b">
        <v>0</v>
      </c>
      <c r="C90" s="9" t="b">
        <v>1</v>
      </c>
      <c r="D90" s="9" t="b">
        <v>0</v>
      </c>
      <c r="E90" s="9">
        <v>75</v>
      </c>
      <c r="F90" s="9">
        <v>-10</v>
      </c>
      <c r="G90" s="9">
        <v>1</v>
      </c>
      <c r="H90" s="9" t="b">
        <v>1</v>
      </c>
      <c r="I90" s="9" t="b">
        <v>0</v>
      </c>
      <c r="J90" s="9">
        <v>80</v>
      </c>
      <c r="K90" s="21">
        <v>65</v>
      </c>
      <c r="L90" s="94" t="s">
        <v>539</v>
      </c>
      <c r="M90" s="9" t="s">
        <v>600</v>
      </c>
      <c r="N90" s="19">
        <v>5</v>
      </c>
      <c r="O90" s="19">
        <v>7</v>
      </c>
      <c r="P90" s="19">
        <v>80</v>
      </c>
      <c r="Q90" s="28">
        <v>0.60833333333333328</v>
      </c>
      <c r="R90" s="14" t="s">
        <v>512</v>
      </c>
      <c r="S90" s="14" t="s">
        <v>517</v>
      </c>
      <c r="T90" s="14" t="s">
        <v>512</v>
      </c>
      <c r="U90" s="163" t="b">
        <v>1</v>
      </c>
      <c r="V90" s="9" t="s">
        <v>1</v>
      </c>
      <c r="W90" s="9" t="b">
        <v>1</v>
      </c>
      <c r="X90" s="11" t="b">
        <v>0</v>
      </c>
      <c r="Y90" s="13" t="s">
        <v>1</v>
      </c>
      <c r="Z90" s="164" t="b">
        <v>0</v>
      </c>
      <c r="AA90" s="19">
        <v>71</v>
      </c>
      <c r="AB90" s="13" t="s">
        <v>470</v>
      </c>
      <c r="AC90" s="165" t="b">
        <v>1</v>
      </c>
      <c r="AD90" s="165" t="b">
        <v>1</v>
      </c>
      <c r="AE90" s="13" t="s">
        <v>456</v>
      </c>
      <c r="AF90" s="13" t="s">
        <v>462</v>
      </c>
      <c r="AG90" s="13" t="s">
        <v>460</v>
      </c>
      <c r="AH90" s="13" t="s">
        <v>474</v>
      </c>
      <c r="AI90" s="13" t="s">
        <v>470</v>
      </c>
      <c r="AJ90" s="20" t="s">
        <v>476</v>
      </c>
      <c r="AK90" s="13"/>
      <c r="AL90" s="13"/>
      <c r="AM90" s="20"/>
    </row>
    <row r="91" spans="1:39" s="10" customFormat="1" x14ac:dyDescent="0.35">
      <c r="A91" s="9">
        <v>96</v>
      </c>
      <c r="B91" s="9" t="b">
        <v>0</v>
      </c>
      <c r="C91" s="9" t="b">
        <v>1</v>
      </c>
      <c r="D91" s="9" t="b">
        <v>0</v>
      </c>
      <c r="E91" s="9">
        <v>75</v>
      </c>
      <c r="F91" s="9">
        <v>6</v>
      </c>
      <c r="G91" s="9">
        <v>1</v>
      </c>
      <c r="H91" s="9" t="b">
        <v>0</v>
      </c>
      <c r="I91" s="9" t="b">
        <v>0</v>
      </c>
      <c r="J91" s="9">
        <v>81</v>
      </c>
      <c r="K91" s="21">
        <v>81</v>
      </c>
      <c r="L91" s="94" t="s">
        <v>1</v>
      </c>
      <c r="M91" s="9" t="s">
        <v>601</v>
      </c>
      <c r="N91" s="19">
        <v>4</v>
      </c>
      <c r="O91" s="19">
        <v>3</v>
      </c>
      <c r="P91" s="19">
        <v>79</v>
      </c>
      <c r="Q91" s="28">
        <v>0.6333333333333333</v>
      </c>
      <c r="R91" s="14" t="s">
        <v>512</v>
      </c>
      <c r="S91" s="14" t="s">
        <v>513</v>
      </c>
      <c r="T91" s="14" t="s">
        <v>512</v>
      </c>
      <c r="U91" s="163" t="b">
        <v>1</v>
      </c>
      <c r="V91" s="9" t="s">
        <v>1</v>
      </c>
      <c r="W91" s="9" t="b">
        <v>1</v>
      </c>
      <c r="X91" s="11" t="b">
        <v>0</v>
      </c>
      <c r="Y91" s="13" t="s">
        <v>1</v>
      </c>
      <c r="Z91" s="164" t="b">
        <v>0</v>
      </c>
      <c r="AA91" s="19">
        <v>68</v>
      </c>
      <c r="AB91" s="13" t="s">
        <v>466</v>
      </c>
      <c r="AC91" s="165" t="b">
        <v>0</v>
      </c>
      <c r="AD91" s="165" t="b">
        <v>0</v>
      </c>
      <c r="AE91" s="13" t="s">
        <v>456</v>
      </c>
      <c r="AF91" s="13" t="s">
        <v>462</v>
      </c>
      <c r="AG91" s="13" t="s">
        <v>460</v>
      </c>
      <c r="AH91" s="13" t="s">
        <v>480</v>
      </c>
      <c r="AI91" s="13" t="s">
        <v>470</v>
      </c>
      <c r="AJ91" s="20" t="s">
        <v>476</v>
      </c>
      <c r="AK91" s="13"/>
      <c r="AL91" s="13"/>
      <c r="AM91" s="20"/>
    </row>
    <row r="92" spans="1:39" x14ac:dyDescent="0.35">
      <c r="A92" s="9">
        <v>24</v>
      </c>
      <c r="B92" s="9" t="b">
        <v>0</v>
      </c>
      <c r="C92" s="9" t="b">
        <v>1</v>
      </c>
      <c r="D92" s="9" t="b">
        <v>0</v>
      </c>
      <c r="E92" s="9">
        <v>93</v>
      </c>
      <c r="F92" s="9">
        <v>-12</v>
      </c>
      <c r="G92" s="9">
        <v>2</v>
      </c>
      <c r="H92" s="9" t="b">
        <v>0</v>
      </c>
      <c r="I92" s="9" t="b">
        <v>0</v>
      </c>
      <c r="J92" s="9">
        <v>82</v>
      </c>
      <c r="K92" s="21">
        <v>81</v>
      </c>
      <c r="L92" s="94" t="s">
        <v>539</v>
      </c>
      <c r="M92" s="9" t="s">
        <v>602</v>
      </c>
      <c r="N92" s="19">
        <v>5</v>
      </c>
      <c r="O92" s="19">
        <v>0</v>
      </c>
      <c r="P92" s="19">
        <v>79</v>
      </c>
      <c r="Q92" s="28">
        <v>0.65833333333333333</v>
      </c>
      <c r="R92" s="14" t="s">
        <v>516</v>
      </c>
      <c r="S92" s="14" t="s">
        <v>517</v>
      </c>
      <c r="T92" s="14" t="s">
        <v>512</v>
      </c>
      <c r="U92" s="163" t="b">
        <v>1</v>
      </c>
      <c r="V92" s="9" t="s">
        <v>1</v>
      </c>
      <c r="W92" s="9" t="b">
        <v>1</v>
      </c>
      <c r="X92" s="11" t="b">
        <v>1</v>
      </c>
      <c r="Y92" s="13" t="s">
        <v>476</v>
      </c>
      <c r="Z92" s="164" t="b">
        <v>1</v>
      </c>
      <c r="AA92" s="19">
        <v>73</v>
      </c>
      <c r="AB92" s="13" t="s">
        <v>1</v>
      </c>
      <c r="AC92" s="165" t="b">
        <v>0</v>
      </c>
      <c r="AD92" s="165" t="b">
        <v>0</v>
      </c>
      <c r="AE92" s="13" t="s">
        <v>456</v>
      </c>
      <c r="AF92" s="13" t="s">
        <v>462</v>
      </c>
      <c r="AG92" s="13" t="s">
        <v>488</v>
      </c>
      <c r="AH92" s="13" t="s">
        <v>480</v>
      </c>
      <c r="AI92" s="13" t="s">
        <v>470</v>
      </c>
      <c r="AJ92" s="20" t="s">
        <v>476</v>
      </c>
      <c r="AK92" s="13"/>
      <c r="AL92" s="13"/>
      <c r="AM92" s="20"/>
    </row>
    <row r="93" spans="1:39" x14ac:dyDescent="0.35">
      <c r="A93" s="9">
        <v>106</v>
      </c>
      <c r="B93" s="9" t="b">
        <v>0</v>
      </c>
      <c r="C93" s="9" t="b">
        <v>1</v>
      </c>
      <c r="D93" s="9" t="b">
        <v>0</v>
      </c>
      <c r="E93" s="9">
        <v>63</v>
      </c>
      <c r="F93" s="9">
        <v>18</v>
      </c>
      <c r="G93" s="9">
        <v>3</v>
      </c>
      <c r="H93" s="9" t="b">
        <v>0</v>
      </c>
      <c r="I93" s="9" t="b">
        <v>0</v>
      </c>
      <c r="J93" s="9">
        <v>83</v>
      </c>
      <c r="K93" s="21">
        <v>81</v>
      </c>
      <c r="L93" s="94" t="s">
        <v>541</v>
      </c>
      <c r="M93" s="9" t="s">
        <v>603</v>
      </c>
      <c r="N93" s="19">
        <v>3</v>
      </c>
      <c r="O93" s="19">
        <v>4</v>
      </c>
      <c r="P93" s="19">
        <v>79</v>
      </c>
      <c r="Q93" s="28">
        <v>0.625</v>
      </c>
      <c r="R93" s="14" t="s">
        <v>512</v>
      </c>
      <c r="S93" s="14" t="s">
        <v>517</v>
      </c>
      <c r="T93" s="14" t="s">
        <v>512</v>
      </c>
      <c r="U93" s="163" t="b">
        <v>1</v>
      </c>
      <c r="V93" s="9" t="s">
        <v>1</v>
      </c>
      <c r="W93" s="9" t="b">
        <v>1</v>
      </c>
      <c r="X93" s="11" t="b">
        <v>1</v>
      </c>
      <c r="Y93" s="13" t="s">
        <v>466</v>
      </c>
      <c r="Z93" s="164" t="b">
        <v>0</v>
      </c>
      <c r="AA93" s="19">
        <v>65</v>
      </c>
      <c r="AB93" s="13" t="s">
        <v>464</v>
      </c>
      <c r="AC93" s="165" t="b">
        <v>1</v>
      </c>
      <c r="AD93" s="165" t="b">
        <v>0</v>
      </c>
      <c r="AE93" s="13" t="s">
        <v>466</v>
      </c>
      <c r="AF93" s="13" t="s">
        <v>464</v>
      </c>
      <c r="AG93" s="13" t="s">
        <v>460</v>
      </c>
      <c r="AH93" s="13" t="s">
        <v>474</v>
      </c>
      <c r="AI93" s="13" t="s">
        <v>470</v>
      </c>
      <c r="AJ93" s="20" t="s">
        <v>476</v>
      </c>
      <c r="AK93" s="13"/>
      <c r="AL93" s="13"/>
      <c r="AM93" s="20"/>
    </row>
    <row r="94" spans="1:39" x14ac:dyDescent="0.35">
      <c r="A94" s="9">
        <v>234</v>
      </c>
      <c r="B94" s="9" t="b">
        <v>0</v>
      </c>
      <c r="C94" s="9" t="b">
        <v>0</v>
      </c>
      <c r="D94" s="9" t="b">
        <v>0</v>
      </c>
      <c r="E94" s="9">
        <v>93</v>
      </c>
      <c r="F94" s="9">
        <v>-12</v>
      </c>
      <c r="G94" s="9">
        <v>4</v>
      </c>
      <c r="H94" s="9" t="b">
        <v>0</v>
      </c>
      <c r="I94" s="9" t="b">
        <v>0</v>
      </c>
      <c r="J94" s="9">
        <v>84</v>
      </c>
      <c r="K94" s="21">
        <v>81</v>
      </c>
      <c r="L94" s="94" t="s">
        <v>539</v>
      </c>
      <c r="M94" s="9" t="s">
        <v>604</v>
      </c>
      <c r="N94" s="19">
        <v>5</v>
      </c>
      <c r="O94" s="19">
        <v>4</v>
      </c>
      <c r="P94" s="19">
        <v>79</v>
      </c>
      <c r="Q94" s="28">
        <v>0.625</v>
      </c>
      <c r="R94" s="14" t="s">
        <v>512</v>
      </c>
      <c r="S94" s="14" t="s">
        <v>517</v>
      </c>
      <c r="T94" s="14" t="s">
        <v>514</v>
      </c>
      <c r="U94" s="163" t="b">
        <v>1</v>
      </c>
      <c r="V94" s="9" t="s">
        <v>1</v>
      </c>
      <c r="W94" s="9" t="b">
        <v>1</v>
      </c>
      <c r="X94" s="11" t="b">
        <v>0</v>
      </c>
      <c r="Y94" s="13" t="s">
        <v>1</v>
      </c>
      <c r="Z94" s="164" t="b">
        <v>0</v>
      </c>
      <c r="AA94" s="19">
        <v>71</v>
      </c>
      <c r="AB94" s="13" t="s">
        <v>474</v>
      </c>
      <c r="AC94" s="165" t="b">
        <v>1</v>
      </c>
      <c r="AD94" s="165" t="b">
        <v>1</v>
      </c>
      <c r="AE94" s="13" t="s">
        <v>456</v>
      </c>
      <c r="AF94" s="13" t="s">
        <v>462</v>
      </c>
      <c r="AG94" s="13" t="s">
        <v>460</v>
      </c>
      <c r="AH94" s="13" t="s">
        <v>474</v>
      </c>
      <c r="AI94" s="13" t="s">
        <v>470</v>
      </c>
      <c r="AJ94" s="20" t="s">
        <v>476</v>
      </c>
      <c r="AK94" s="13"/>
      <c r="AL94" s="13"/>
      <c r="AM94" s="20"/>
    </row>
    <row r="95" spans="1:39" x14ac:dyDescent="0.35">
      <c r="A95" s="9">
        <v>125</v>
      </c>
      <c r="B95" s="9" t="b">
        <v>0</v>
      </c>
      <c r="C95" s="9" t="b">
        <v>1</v>
      </c>
      <c r="D95" s="9" t="b">
        <v>0</v>
      </c>
      <c r="E95" s="9">
        <v>75</v>
      </c>
      <c r="F95" s="9">
        <v>6</v>
      </c>
      <c r="G95" s="9">
        <v>5</v>
      </c>
      <c r="H95" s="9" t="b">
        <v>0</v>
      </c>
      <c r="I95" s="9" t="b">
        <v>0</v>
      </c>
      <c r="J95" s="9">
        <v>85</v>
      </c>
      <c r="K95" s="21">
        <v>81</v>
      </c>
      <c r="L95" s="94" t="s">
        <v>1</v>
      </c>
      <c r="M95" s="9" t="s">
        <v>605</v>
      </c>
      <c r="N95" s="19">
        <v>4</v>
      </c>
      <c r="O95" s="19">
        <v>0</v>
      </c>
      <c r="P95" s="19">
        <v>79</v>
      </c>
      <c r="Q95" s="28">
        <v>0.65833333333333333</v>
      </c>
      <c r="R95" s="14" t="s">
        <v>516</v>
      </c>
      <c r="S95" s="14" t="s">
        <v>517</v>
      </c>
      <c r="T95" s="14" t="s">
        <v>579</v>
      </c>
      <c r="U95" s="163" t="b">
        <v>1</v>
      </c>
      <c r="V95" s="9" t="s">
        <v>1</v>
      </c>
      <c r="W95" s="9" t="b">
        <v>1</v>
      </c>
      <c r="X95" s="11" t="b">
        <v>0</v>
      </c>
      <c r="Y95" s="13" t="s">
        <v>1</v>
      </c>
      <c r="Z95" s="164" t="b">
        <v>0</v>
      </c>
      <c r="AA95" s="19">
        <v>68</v>
      </c>
      <c r="AB95" s="13" t="s">
        <v>466</v>
      </c>
      <c r="AC95" s="165" t="b">
        <v>1</v>
      </c>
      <c r="AD95" s="165" t="b">
        <v>0</v>
      </c>
      <c r="AE95" s="13" t="s">
        <v>466</v>
      </c>
      <c r="AF95" s="13" t="s">
        <v>462</v>
      </c>
      <c r="AG95" s="13" t="s">
        <v>488</v>
      </c>
      <c r="AH95" s="13" t="s">
        <v>474</v>
      </c>
      <c r="AI95" s="13" t="s">
        <v>486</v>
      </c>
      <c r="AJ95" s="20" t="s">
        <v>476</v>
      </c>
      <c r="AK95" s="13"/>
      <c r="AL95" s="13"/>
      <c r="AM95" s="20"/>
    </row>
    <row r="96" spans="1:39" s="10" customFormat="1" x14ac:dyDescent="0.35">
      <c r="A96" s="9">
        <v>18</v>
      </c>
      <c r="B96" s="9" t="b">
        <v>0</v>
      </c>
      <c r="C96" s="9" t="b">
        <v>1</v>
      </c>
      <c r="D96" s="9" t="b">
        <v>0</v>
      </c>
      <c r="E96" s="9">
        <v>75</v>
      </c>
      <c r="F96" s="9">
        <v>6</v>
      </c>
      <c r="G96" s="9">
        <v>1</v>
      </c>
      <c r="H96" s="9" t="b">
        <v>1</v>
      </c>
      <c r="I96" s="9" t="b">
        <v>0</v>
      </c>
      <c r="J96" s="9">
        <v>86</v>
      </c>
      <c r="K96" s="21">
        <v>81</v>
      </c>
      <c r="L96" s="94" t="s">
        <v>1</v>
      </c>
      <c r="M96" s="9" t="s">
        <v>606</v>
      </c>
      <c r="N96" s="19">
        <v>4</v>
      </c>
      <c r="O96" s="19">
        <v>0</v>
      </c>
      <c r="P96" s="19">
        <v>79</v>
      </c>
      <c r="Q96" s="28">
        <v>0.65833333333333333</v>
      </c>
      <c r="R96" s="14" t="s">
        <v>516</v>
      </c>
      <c r="S96" s="14" t="s">
        <v>513</v>
      </c>
      <c r="T96" s="14" t="s">
        <v>512</v>
      </c>
      <c r="U96" s="163" t="b">
        <v>1</v>
      </c>
      <c r="V96" s="9" t="s">
        <v>1</v>
      </c>
      <c r="W96" s="9" t="b">
        <v>1</v>
      </c>
      <c r="X96" s="11" t="b">
        <v>0</v>
      </c>
      <c r="Y96" s="13" t="s">
        <v>1</v>
      </c>
      <c r="Z96" s="164" t="b">
        <v>0</v>
      </c>
      <c r="AA96" s="19">
        <v>73</v>
      </c>
      <c r="AB96" s="13" t="s">
        <v>480</v>
      </c>
      <c r="AC96" s="165" t="b">
        <v>1</v>
      </c>
      <c r="AD96" s="165" t="b">
        <v>0</v>
      </c>
      <c r="AE96" s="13" t="s">
        <v>466</v>
      </c>
      <c r="AF96" s="13" t="s">
        <v>462</v>
      </c>
      <c r="AG96" s="13" t="s">
        <v>488</v>
      </c>
      <c r="AH96" s="13" t="s">
        <v>480</v>
      </c>
      <c r="AI96" s="13" t="s">
        <v>470</v>
      </c>
      <c r="AJ96" s="20" t="s">
        <v>476</v>
      </c>
      <c r="AK96" s="13"/>
      <c r="AL96" s="13"/>
      <c r="AM96" s="20"/>
    </row>
    <row r="97" spans="1:39" x14ac:dyDescent="0.35">
      <c r="A97" s="9">
        <v>245</v>
      </c>
      <c r="B97" s="9" t="b">
        <v>0</v>
      </c>
      <c r="C97" s="9" t="b">
        <v>1</v>
      </c>
      <c r="D97" s="9" t="b">
        <v>0</v>
      </c>
      <c r="E97" s="9">
        <v>93</v>
      </c>
      <c r="F97" s="9">
        <v>-12</v>
      </c>
      <c r="G97" s="9">
        <v>2</v>
      </c>
      <c r="H97" s="9" t="b">
        <v>1</v>
      </c>
      <c r="I97" s="9" t="b">
        <v>0</v>
      </c>
      <c r="J97" s="9">
        <v>87</v>
      </c>
      <c r="K97" s="21">
        <v>81</v>
      </c>
      <c r="L97" s="94" t="s">
        <v>539</v>
      </c>
      <c r="M97" s="9" t="s">
        <v>607</v>
      </c>
      <c r="N97" s="19">
        <v>5</v>
      </c>
      <c r="O97" s="19">
        <v>3</v>
      </c>
      <c r="P97" s="19">
        <v>79</v>
      </c>
      <c r="Q97" s="28">
        <v>0.6333333333333333</v>
      </c>
      <c r="R97" s="14" t="s">
        <v>512</v>
      </c>
      <c r="S97" s="14" t="s">
        <v>513</v>
      </c>
      <c r="T97" s="14" t="s">
        <v>514</v>
      </c>
      <c r="U97" s="163" t="b">
        <v>1</v>
      </c>
      <c r="V97" s="9" t="s">
        <v>1</v>
      </c>
      <c r="W97" s="9" t="b">
        <v>1</v>
      </c>
      <c r="X97" s="11" t="b">
        <v>0</v>
      </c>
      <c r="Y97" s="13" t="s">
        <v>1</v>
      </c>
      <c r="Z97" s="164" t="b">
        <v>0</v>
      </c>
      <c r="AA97" s="19">
        <v>70</v>
      </c>
      <c r="AB97" s="13" t="s">
        <v>470</v>
      </c>
      <c r="AC97" s="165" t="b">
        <v>1</v>
      </c>
      <c r="AD97" s="165" t="b">
        <v>1</v>
      </c>
      <c r="AE97" s="13" t="s">
        <v>456</v>
      </c>
      <c r="AF97" s="13" t="s">
        <v>462</v>
      </c>
      <c r="AG97" s="13" t="s">
        <v>460</v>
      </c>
      <c r="AH97" s="13" t="s">
        <v>474</v>
      </c>
      <c r="AI97" s="13" t="s">
        <v>470</v>
      </c>
      <c r="AJ97" s="20" t="s">
        <v>476</v>
      </c>
      <c r="AK97" s="13"/>
      <c r="AL97" s="13"/>
      <c r="AM97" s="20"/>
    </row>
    <row r="98" spans="1:39" x14ac:dyDescent="0.35">
      <c r="A98" s="9">
        <v>147</v>
      </c>
      <c r="B98" s="9" t="b">
        <v>0</v>
      </c>
      <c r="C98" s="9" t="b">
        <v>1</v>
      </c>
      <c r="D98" s="9" t="b">
        <v>0</v>
      </c>
      <c r="E98" s="9">
        <v>75</v>
      </c>
      <c r="F98" s="9">
        <v>6</v>
      </c>
      <c r="G98" s="9">
        <v>3</v>
      </c>
      <c r="H98" s="9" t="b">
        <v>1</v>
      </c>
      <c r="I98" s="9" t="b">
        <v>0</v>
      </c>
      <c r="J98" s="9">
        <v>88</v>
      </c>
      <c r="K98" s="21">
        <v>81</v>
      </c>
      <c r="L98" s="94" t="s">
        <v>1</v>
      </c>
      <c r="M98" s="9" t="s">
        <v>608</v>
      </c>
      <c r="N98" s="19">
        <v>4</v>
      </c>
      <c r="O98" s="19">
        <v>7</v>
      </c>
      <c r="P98" s="19">
        <v>79</v>
      </c>
      <c r="Q98" s="28">
        <v>0.6</v>
      </c>
      <c r="R98" s="14" t="s">
        <v>516</v>
      </c>
      <c r="S98" s="14" t="s">
        <v>517</v>
      </c>
      <c r="T98" s="14" t="s">
        <v>514</v>
      </c>
      <c r="U98" s="163" t="b">
        <v>1</v>
      </c>
      <c r="V98" s="9" t="s">
        <v>1</v>
      </c>
      <c r="W98" s="9" t="b">
        <v>1</v>
      </c>
      <c r="X98" s="11" t="b">
        <v>0</v>
      </c>
      <c r="Y98" s="13" t="s">
        <v>1</v>
      </c>
      <c r="Z98" s="164" t="b">
        <v>0</v>
      </c>
      <c r="AA98" s="19">
        <v>74</v>
      </c>
      <c r="AB98" s="13" t="s">
        <v>458</v>
      </c>
      <c r="AC98" s="165" t="b">
        <v>0</v>
      </c>
      <c r="AD98" s="165" t="b">
        <v>0</v>
      </c>
      <c r="AE98" s="13" t="s">
        <v>456</v>
      </c>
      <c r="AF98" s="13" t="s">
        <v>462</v>
      </c>
      <c r="AG98" s="13" t="s">
        <v>488</v>
      </c>
      <c r="AH98" s="13" t="s">
        <v>480</v>
      </c>
      <c r="AI98" s="13" t="s">
        <v>486</v>
      </c>
      <c r="AJ98" s="20" t="s">
        <v>476</v>
      </c>
      <c r="AK98" s="13"/>
      <c r="AL98" s="13"/>
      <c r="AM98" s="20"/>
    </row>
    <row r="99" spans="1:39" x14ac:dyDescent="0.35">
      <c r="A99" s="9">
        <v>105</v>
      </c>
      <c r="B99" s="9" t="b">
        <v>0</v>
      </c>
      <c r="C99" s="9" t="b">
        <v>1</v>
      </c>
      <c r="D99" s="9" t="b">
        <v>0</v>
      </c>
      <c r="E99" s="9">
        <v>75</v>
      </c>
      <c r="F99" s="9">
        <v>6</v>
      </c>
      <c r="G99" s="9">
        <v>4</v>
      </c>
      <c r="H99" s="9" t="b">
        <v>1</v>
      </c>
      <c r="I99" s="9" t="b">
        <v>0</v>
      </c>
      <c r="J99" s="9">
        <v>89</v>
      </c>
      <c r="K99" s="21">
        <v>81</v>
      </c>
      <c r="L99" s="94" t="s">
        <v>1</v>
      </c>
      <c r="M99" s="9" t="s">
        <v>609</v>
      </c>
      <c r="N99" s="19">
        <v>4</v>
      </c>
      <c r="O99" s="19">
        <v>3</v>
      </c>
      <c r="P99" s="19">
        <v>79</v>
      </c>
      <c r="Q99" s="28">
        <v>0.6333333333333333</v>
      </c>
      <c r="R99" s="14" t="s">
        <v>516</v>
      </c>
      <c r="S99" s="14" t="s">
        <v>513</v>
      </c>
      <c r="T99" s="14" t="s">
        <v>512</v>
      </c>
      <c r="U99" s="163" t="b">
        <v>1</v>
      </c>
      <c r="V99" s="9" t="s">
        <v>1</v>
      </c>
      <c r="W99" s="9" t="b">
        <v>1</v>
      </c>
      <c r="X99" s="11" t="b">
        <v>1</v>
      </c>
      <c r="Y99" s="13" t="s">
        <v>476</v>
      </c>
      <c r="Z99" s="164" t="b">
        <v>1</v>
      </c>
      <c r="AA99" s="19">
        <v>77</v>
      </c>
      <c r="AB99" s="13" t="s">
        <v>470</v>
      </c>
      <c r="AC99" s="165" t="b">
        <v>0</v>
      </c>
      <c r="AD99" s="165" t="b">
        <v>1</v>
      </c>
      <c r="AE99" s="13" t="s">
        <v>456</v>
      </c>
      <c r="AF99" s="13" t="s">
        <v>462</v>
      </c>
      <c r="AG99" s="13" t="s">
        <v>460</v>
      </c>
      <c r="AH99" s="13" t="s">
        <v>474</v>
      </c>
      <c r="AI99" s="13" t="s">
        <v>486</v>
      </c>
      <c r="AJ99" s="20" t="s">
        <v>476</v>
      </c>
      <c r="AK99" s="13"/>
      <c r="AL99" s="13"/>
      <c r="AM99" s="20"/>
    </row>
    <row r="100" spans="1:39" x14ac:dyDescent="0.35">
      <c r="A100" s="9">
        <v>60</v>
      </c>
      <c r="B100" s="9" t="b">
        <v>0</v>
      </c>
      <c r="C100" s="9" t="b">
        <v>1</v>
      </c>
      <c r="D100" s="9" t="b">
        <v>0</v>
      </c>
      <c r="E100" s="9">
        <v>63</v>
      </c>
      <c r="F100" s="9">
        <v>18</v>
      </c>
      <c r="G100" s="9">
        <v>5</v>
      </c>
      <c r="H100" s="9" t="b">
        <v>1</v>
      </c>
      <c r="I100" s="9" t="b">
        <v>0</v>
      </c>
      <c r="J100" s="9">
        <v>90</v>
      </c>
      <c r="K100" s="21">
        <v>81</v>
      </c>
      <c r="L100" s="94" t="s">
        <v>541</v>
      </c>
      <c r="M100" s="9" t="s">
        <v>610</v>
      </c>
      <c r="N100" s="19">
        <v>3</v>
      </c>
      <c r="O100" s="19">
        <v>9</v>
      </c>
      <c r="P100" s="19">
        <v>79</v>
      </c>
      <c r="Q100" s="28">
        <v>0.58333333333333337</v>
      </c>
      <c r="R100" s="14" t="s">
        <v>516</v>
      </c>
      <c r="S100" s="14" t="s">
        <v>517</v>
      </c>
      <c r="T100" s="14" t="s">
        <v>514</v>
      </c>
      <c r="U100" s="163" t="b">
        <v>1</v>
      </c>
      <c r="V100" s="9" t="s">
        <v>1</v>
      </c>
      <c r="W100" s="9" t="b">
        <v>1</v>
      </c>
      <c r="X100" s="11" t="b">
        <v>1</v>
      </c>
      <c r="Y100" s="13" t="s">
        <v>476</v>
      </c>
      <c r="Z100" s="164" t="b">
        <v>1</v>
      </c>
      <c r="AA100" s="19">
        <v>66</v>
      </c>
      <c r="AB100" s="13" t="s">
        <v>474</v>
      </c>
      <c r="AC100" s="165" t="b">
        <v>1</v>
      </c>
      <c r="AD100" s="165" t="b">
        <v>1</v>
      </c>
      <c r="AE100" s="13" t="s">
        <v>456</v>
      </c>
      <c r="AF100" s="13" t="s">
        <v>464</v>
      </c>
      <c r="AG100" s="13" t="s">
        <v>460</v>
      </c>
      <c r="AH100" s="13" t="s">
        <v>474</v>
      </c>
      <c r="AI100" s="13" t="s">
        <v>486</v>
      </c>
      <c r="AJ100" s="20" t="s">
        <v>476</v>
      </c>
      <c r="AK100" s="13"/>
      <c r="AL100" s="13"/>
      <c r="AM100" s="20"/>
    </row>
    <row r="101" spans="1:39" x14ac:dyDescent="0.35">
      <c r="A101" s="9">
        <v>154</v>
      </c>
      <c r="B101" s="9" t="b">
        <v>0</v>
      </c>
      <c r="C101" s="9" t="b">
        <v>1</v>
      </c>
      <c r="D101" s="9" t="b">
        <v>0</v>
      </c>
      <c r="E101" s="9">
        <v>75</v>
      </c>
      <c r="F101" s="9">
        <v>6</v>
      </c>
      <c r="G101" s="9">
        <v>1</v>
      </c>
      <c r="H101" s="9" t="b">
        <v>0</v>
      </c>
      <c r="I101" s="9" t="b">
        <v>0</v>
      </c>
      <c r="J101" s="9">
        <v>91</v>
      </c>
      <c r="K101" s="21">
        <v>81</v>
      </c>
      <c r="L101" s="94" t="s">
        <v>1</v>
      </c>
      <c r="M101" s="9" t="s">
        <v>611</v>
      </c>
      <c r="N101" s="19">
        <v>4</v>
      </c>
      <c r="O101" s="19">
        <v>6</v>
      </c>
      <c r="P101" s="19">
        <v>79</v>
      </c>
      <c r="Q101" s="28">
        <v>0.60833333333333328</v>
      </c>
      <c r="R101" s="14" t="s">
        <v>516</v>
      </c>
      <c r="S101" s="14" t="s">
        <v>517</v>
      </c>
      <c r="T101" s="14" t="s">
        <v>512</v>
      </c>
      <c r="U101" s="163" t="b">
        <v>1</v>
      </c>
      <c r="V101" s="9" t="s">
        <v>1</v>
      </c>
      <c r="W101" s="9" t="b">
        <v>1</v>
      </c>
      <c r="X101" s="11" t="b">
        <v>0</v>
      </c>
      <c r="Y101" s="13" t="s">
        <v>1</v>
      </c>
      <c r="Z101" s="164" t="b">
        <v>0</v>
      </c>
      <c r="AA101" s="19">
        <v>76</v>
      </c>
      <c r="AB101" s="13" t="s">
        <v>478</v>
      </c>
      <c r="AC101" s="165" t="b">
        <v>0</v>
      </c>
      <c r="AD101" s="165" t="b">
        <v>0</v>
      </c>
      <c r="AE101" s="13" t="s">
        <v>456</v>
      </c>
      <c r="AF101" s="13" t="s">
        <v>462</v>
      </c>
      <c r="AG101" s="13" t="s">
        <v>460</v>
      </c>
      <c r="AH101" s="13" t="s">
        <v>480</v>
      </c>
      <c r="AI101" s="13" t="s">
        <v>470</v>
      </c>
      <c r="AJ101" s="20" t="s">
        <v>476</v>
      </c>
      <c r="AK101" s="13"/>
      <c r="AL101" s="13"/>
      <c r="AM101" s="20"/>
    </row>
    <row r="102" spans="1:39" x14ac:dyDescent="0.35">
      <c r="A102" s="9">
        <v>205</v>
      </c>
      <c r="B102" s="9" t="b">
        <v>0</v>
      </c>
      <c r="C102" s="9" t="b">
        <v>1</v>
      </c>
      <c r="D102" s="9" t="b">
        <v>0</v>
      </c>
      <c r="E102" s="9">
        <v>75</v>
      </c>
      <c r="F102" s="9">
        <v>6</v>
      </c>
      <c r="G102" s="9">
        <v>2</v>
      </c>
      <c r="H102" s="9" t="b">
        <v>0</v>
      </c>
      <c r="I102" s="9" t="b">
        <v>0</v>
      </c>
      <c r="J102" s="9">
        <v>92</v>
      </c>
      <c r="K102" s="21">
        <v>81</v>
      </c>
      <c r="L102" s="94" t="s">
        <v>1</v>
      </c>
      <c r="M102" s="9" t="s">
        <v>612</v>
      </c>
      <c r="N102" s="19">
        <v>4</v>
      </c>
      <c r="O102" s="19">
        <v>6</v>
      </c>
      <c r="P102" s="19">
        <v>79</v>
      </c>
      <c r="Q102" s="28">
        <v>0.60833333333333328</v>
      </c>
      <c r="R102" s="14" t="s">
        <v>516</v>
      </c>
      <c r="S102" s="14" t="s">
        <v>517</v>
      </c>
      <c r="T102" s="14" t="s">
        <v>512</v>
      </c>
      <c r="U102" s="163" t="b">
        <v>1</v>
      </c>
      <c r="V102" s="9" t="s">
        <v>1</v>
      </c>
      <c r="W102" s="9" t="b">
        <v>1</v>
      </c>
      <c r="X102" s="11" t="b">
        <v>0</v>
      </c>
      <c r="Y102" s="13" t="s">
        <v>1</v>
      </c>
      <c r="Z102" s="164" t="b">
        <v>0</v>
      </c>
      <c r="AA102" s="19">
        <v>74</v>
      </c>
      <c r="AB102" s="13" t="s">
        <v>468</v>
      </c>
      <c r="AC102" s="165" t="b">
        <v>0</v>
      </c>
      <c r="AD102" s="165" t="b">
        <v>0</v>
      </c>
      <c r="AE102" s="13" t="s">
        <v>456</v>
      </c>
      <c r="AF102" s="13" t="s">
        <v>462</v>
      </c>
      <c r="AG102" s="13" t="s">
        <v>460</v>
      </c>
      <c r="AH102" s="13" t="s">
        <v>474</v>
      </c>
      <c r="AI102" s="13" t="s">
        <v>486</v>
      </c>
      <c r="AJ102" s="20" t="s">
        <v>476</v>
      </c>
      <c r="AK102" s="13"/>
      <c r="AL102" s="13"/>
      <c r="AM102" s="20"/>
    </row>
    <row r="103" spans="1:39" x14ac:dyDescent="0.35">
      <c r="A103" s="9">
        <v>243</v>
      </c>
      <c r="B103" s="9" t="b">
        <v>0</v>
      </c>
      <c r="C103" s="9" t="b">
        <v>1</v>
      </c>
      <c r="D103" s="9" t="b">
        <v>0</v>
      </c>
      <c r="E103" s="9">
        <v>75</v>
      </c>
      <c r="F103" s="9">
        <v>6</v>
      </c>
      <c r="G103" s="9">
        <v>3</v>
      </c>
      <c r="H103" s="9" t="b">
        <v>0</v>
      </c>
      <c r="I103" s="9" t="b">
        <v>0</v>
      </c>
      <c r="J103" s="9">
        <v>93</v>
      </c>
      <c r="K103" s="21">
        <v>81</v>
      </c>
      <c r="L103" s="94" t="s">
        <v>1</v>
      </c>
      <c r="M103" s="9" t="s">
        <v>613</v>
      </c>
      <c r="N103" s="19">
        <v>4</v>
      </c>
      <c r="O103" s="19">
        <v>5</v>
      </c>
      <c r="P103" s="19">
        <v>79</v>
      </c>
      <c r="Q103" s="28">
        <v>0.6166666666666667</v>
      </c>
      <c r="R103" s="14" t="s">
        <v>516</v>
      </c>
      <c r="S103" s="14" t="s">
        <v>513</v>
      </c>
      <c r="T103" s="14" t="s">
        <v>514</v>
      </c>
      <c r="U103" s="163" t="b">
        <v>0</v>
      </c>
      <c r="V103" s="9" t="s">
        <v>1</v>
      </c>
      <c r="W103" s="9" t="b">
        <v>1</v>
      </c>
      <c r="X103" s="11" t="b">
        <v>0</v>
      </c>
      <c r="Y103" s="13" t="s">
        <v>1</v>
      </c>
      <c r="Z103" s="164" t="b">
        <v>0</v>
      </c>
      <c r="AA103" s="19">
        <v>75</v>
      </c>
      <c r="AB103" s="13" t="s">
        <v>480</v>
      </c>
      <c r="AC103" s="165" t="b">
        <v>0</v>
      </c>
      <c r="AD103" s="165" t="b">
        <v>0</v>
      </c>
      <c r="AE103" s="13" t="s">
        <v>466</v>
      </c>
      <c r="AF103" s="13" t="s">
        <v>462</v>
      </c>
      <c r="AG103" s="13" t="s">
        <v>460</v>
      </c>
      <c r="AH103" s="13" t="s">
        <v>474</v>
      </c>
      <c r="AI103" s="13" t="s">
        <v>470</v>
      </c>
      <c r="AJ103" s="20" t="s">
        <v>476</v>
      </c>
      <c r="AK103" s="13"/>
      <c r="AL103" s="13"/>
      <c r="AM103" s="20"/>
    </row>
    <row r="104" spans="1:39" x14ac:dyDescent="0.35">
      <c r="A104" s="9">
        <v>104</v>
      </c>
      <c r="B104" s="9" t="b">
        <v>0</v>
      </c>
      <c r="C104" s="9" t="b">
        <v>1</v>
      </c>
      <c r="D104" s="9" t="b">
        <v>0</v>
      </c>
      <c r="E104" s="9">
        <v>109</v>
      </c>
      <c r="F104" s="9">
        <v>-28</v>
      </c>
      <c r="G104" s="9">
        <v>4</v>
      </c>
      <c r="H104" s="9" t="b">
        <v>0</v>
      </c>
      <c r="I104" s="9" t="b">
        <v>0</v>
      </c>
      <c r="J104" s="9">
        <v>94</v>
      </c>
      <c r="K104" s="21">
        <v>81</v>
      </c>
      <c r="L104" s="94" t="s">
        <v>559</v>
      </c>
      <c r="M104" s="9" t="s">
        <v>614</v>
      </c>
      <c r="N104" s="19">
        <v>6</v>
      </c>
      <c r="O104" s="19">
        <v>0</v>
      </c>
      <c r="P104" s="19">
        <v>79</v>
      </c>
      <c r="Q104" s="28">
        <v>0.65833333333333333</v>
      </c>
      <c r="R104" s="14" t="s">
        <v>516</v>
      </c>
      <c r="S104" s="14" t="s">
        <v>517</v>
      </c>
      <c r="T104" s="14" t="s">
        <v>512</v>
      </c>
      <c r="U104" s="163" t="b">
        <v>1</v>
      </c>
      <c r="V104" s="9">
        <v>135</v>
      </c>
      <c r="W104" s="9" t="b">
        <v>1</v>
      </c>
      <c r="X104" s="11" t="b">
        <v>1</v>
      </c>
      <c r="Y104" s="13" t="s">
        <v>476</v>
      </c>
      <c r="Z104" s="164" t="b">
        <v>1</v>
      </c>
      <c r="AA104" s="19">
        <v>76</v>
      </c>
      <c r="AB104" s="13" t="s">
        <v>478</v>
      </c>
      <c r="AC104" s="165" t="b">
        <v>0</v>
      </c>
      <c r="AD104" s="165" t="b">
        <v>0</v>
      </c>
      <c r="AE104" s="13" t="s">
        <v>456</v>
      </c>
      <c r="AF104" s="13" t="s">
        <v>462</v>
      </c>
      <c r="AG104" s="13" t="s">
        <v>488</v>
      </c>
      <c r="AH104" s="13" t="s">
        <v>474</v>
      </c>
      <c r="AI104" s="13" t="s">
        <v>470</v>
      </c>
      <c r="AJ104" s="20" t="s">
        <v>476</v>
      </c>
      <c r="AK104" s="13"/>
      <c r="AL104" s="13"/>
      <c r="AM104" s="20"/>
    </row>
    <row r="105" spans="1:39" x14ac:dyDescent="0.35">
      <c r="A105" s="9">
        <v>227</v>
      </c>
      <c r="B105" s="9" t="b">
        <v>0</v>
      </c>
      <c r="C105" s="9" t="b">
        <v>1</v>
      </c>
      <c r="D105" s="9" t="b">
        <v>0</v>
      </c>
      <c r="E105" s="9">
        <v>109</v>
      </c>
      <c r="F105" s="9">
        <v>-28</v>
      </c>
      <c r="G105" s="9">
        <v>5</v>
      </c>
      <c r="H105" s="9" t="b">
        <v>0</v>
      </c>
      <c r="I105" s="9" t="b">
        <v>0</v>
      </c>
      <c r="J105" s="9">
        <v>95</v>
      </c>
      <c r="K105" s="21">
        <v>81</v>
      </c>
      <c r="L105" s="94" t="s">
        <v>559</v>
      </c>
      <c r="M105" s="9" t="s">
        <v>615</v>
      </c>
      <c r="N105" s="19">
        <v>6</v>
      </c>
      <c r="O105" s="19">
        <v>5</v>
      </c>
      <c r="P105" s="19">
        <v>79</v>
      </c>
      <c r="Q105" s="28">
        <v>0.6166666666666667</v>
      </c>
      <c r="R105" s="14" t="s">
        <v>516</v>
      </c>
      <c r="S105" s="14" t="s">
        <v>517</v>
      </c>
      <c r="T105" s="14" t="s">
        <v>512</v>
      </c>
      <c r="U105" s="163" t="b">
        <v>1</v>
      </c>
      <c r="V105" s="9">
        <v>157</v>
      </c>
      <c r="W105" s="9" t="b">
        <v>1</v>
      </c>
      <c r="X105" s="11" t="b">
        <v>1</v>
      </c>
      <c r="Y105" s="13" t="s">
        <v>476</v>
      </c>
      <c r="Z105" s="164" t="b">
        <v>1</v>
      </c>
      <c r="AA105" s="19">
        <v>76</v>
      </c>
      <c r="AB105" s="13" t="s">
        <v>470</v>
      </c>
      <c r="AC105" s="165" t="b">
        <v>1</v>
      </c>
      <c r="AD105" s="165" t="b">
        <v>1</v>
      </c>
      <c r="AE105" s="13" t="s">
        <v>456</v>
      </c>
      <c r="AF105" s="13" t="s">
        <v>462</v>
      </c>
      <c r="AG105" s="13" t="s">
        <v>488</v>
      </c>
      <c r="AH105" s="13" t="s">
        <v>474</v>
      </c>
      <c r="AI105" s="13" t="s">
        <v>470</v>
      </c>
      <c r="AJ105" s="20" t="s">
        <v>476</v>
      </c>
      <c r="AK105" s="13"/>
      <c r="AL105" s="13"/>
      <c r="AM105" s="20"/>
    </row>
    <row r="106" spans="1:39" x14ac:dyDescent="0.35">
      <c r="A106" s="9">
        <v>119</v>
      </c>
      <c r="B106" s="9" t="b">
        <v>0</v>
      </c>
      <c r="C106" s="9" t="b">
        <v>1</v>
      </c>
      <c r="D106" s="9" t="b">
        <v>0</v>
      </c>
      <c r="E106" s="9">
        <v>75</v>
      </c>
      <c r="F106" s="9">
        <v>6</v>
      </c>
      <c r="G106" s="9">
        <v>1</v>
      </c>
      <c r="H106" s="9" t="b">
        <v>1</v>
      </c>
      <c r="I106" s="9" t="b">
        <v>0</v>
      </c>
      <c r="J106" s="9">
        <v>96</v>
      </c>
      <c r="K106" s="21">
        <v>81</v>
      </c>
      <c r="L106" s="94" t="s">
        <v>1</v>
      </c>
      <c r="M106" s="9" t="s">
        <v>616</v>
      </c>
      <c r="N106" s="19">
        <v>4</v>
      </c>
      <c r="O106" s="19">
        <v>6</v>
      </c>
      <c r="P106" s="19">
        <v>79</v>
      </c>
      <c r="Q106" s="28">
        <v>0.60833333333333328</v>
      </c>
      <c r="R106" s="14" t="s">
        <v>516</v>
      </c>
      <c r="S106" s="14" t="s">
        <v>517</v>
      </c>
      <c r="T106" s="14" t="s">
        <v>512</v>
      </c>
      <c r="U106" s="163" t="b">
        <v>1</v>
      </c>
      <c r="V106" s="9" t="s">
        <v>1</v>
      </c>
      <c r="W106" s="9" t="b">
        <v>1</v>
      </c>
      <c r="X106" s="11" t="b">
        <v>1</v>
      </c>
      <c r="Y106" s="13" t="s">
        <v>476</v>
      </c>
      <c r="Z106" s="164" t="b">
        <v>1</v>
      </c>
      <c r="AA106" s="19">
        <v>72</v>
      </c>
      <c r="AB106" s="13" t="s">
        <v>468</v>
      </c>
      <c r="AC106" s="165" t="b">
        <v>0</v>
      </c>
      <c r="AD106" s="165" t="b">
        <v>0</v>
      </c>
      <c r="AE106" s="13" t="s">
        <v>456</v>
      </c>
      <c r="AF106" s="13" t="s">
        <v>462</v>
      </c>
      <c r="AG106" s="13" t="s">
        <v>460</v>
      </c>
      <c r="AH106" s="13" t="s">
        <v>474</v>
      </c>
      <c r="AI106" s="13" t="s">
        <v>486</v>
      </c>
      <c r="AJ106" s="20" t="s">
        <v>476</v>
      </c>
      <c r="AK106" s="13"/>
      <c r="AL106" s="13"/>
      <c r="AM106" s="20"/>
    </row>
    <row r="107" spans="1:39" x14ac:dyDescent="0.35">
      <c r="A107" s="9">
        <v>9</v>
      </c>
      <c r="B107" s="9" t="b">
        <v>0</v>
      </c>
      <c r="C107" s="9" t="b">
        <v>1</v>
      </c>
      <c r="D107" s="9" t="b">
        <v>0</v>
      </c>
      <c r="E107" s="9">
        <v>0</v>
      </c>
      <c r="F107" s="9">
        <v>97</v>
      </c>
      <c r="G107" s="9">
        <v>1</v>
      </c>
      <c r="H107" s="9" t="b">
        <v>0</v>
      </c>
      <c r="I107" s="9" t="b">
        <v>0</v>
      </c>
      <c r="J107" s="9">
        <v>97</v>
      </c>
      <c r="K107" s="21">
        <v>97</v>
      </c>
      <c r="L107" s="94" t="s">
        <v>570</v>
      </c>
      <c r="M107" s="9" t="s">
        <v>617</v>
      </c>
      <c r="N107" s="19">
        <v>4</v>
      </c>
      <c r="O107" s="19">
        <v>0</v>
      </c>
      <c r="P107" s="19">
        <v>78</v>
      </c>
      <c r="Q107" s="28">
        <v>0.65</v>
      </c>
      <c r="R107" s="14" t="s">
        <v>516</v>
      </c>
      <c r="S107" s="14" t="s">
        <v>517</v>
      </c>
      <c r="T107" s="14" t="s">
        <v>514</v>
      </c>
      <c r="U107" s="163" t="b">
        <v>0</v>
      </c>
      <c r="V107" s="9" t="s">
        <v>1</v>
      </c>
      <c r="W107" s="9" t="b">
        <v>1</v>
      </c>
      <c r="X107" s="11" t="b">
        <v>0</v>
      </c>
      <c r="Y107" s="13" t="s">
        <v>1</v>
      </c>
      <c r="Z107" s="164" t="b">
        <v>0</v>
      </c>
      <c r="AA107" s="19">
        <v>71</v>
      </c>
      <c r="AB107" s="13" t="s">
        <v>1</v>
      </c>
      <c r="AC107" s="165" t="b">
        <v>0</v>
      </c>
      <c r="AD107" s="165" t="b">
        <v>0</v>
      </c>
      <c r="AE107" s="13" t="s">
        <v>466</v>
      </c>
      <c r="AF107" s="13" t="s">
        <v>462</v>
      </c>
      <c r="AG107" s="13" t="s">
        <v>460</v>
      </c>
      <c r="AH107" s="13" t="s">
        <v>474</v>
      </c>
      <c r="AI107" s="13" t="s">
        <v>470</v>
      </c>
      <c r="AJ107" s="20" t="s">
        <v>476</v>
      </c>
      <c r="AK107" s="13"/>
      <c r="AL107" s="13"/>
      <c r="AM107" s="20"/>
    </row>
    <row r="108" spans="1:39" x14ac:dyDescent="0.35">
      <c r="A108" s="9">
        <v>79</v>
      </c>
      <c r="B108" s="9" t="b">
        <v>0</v>
      </c>
      <c r="C108" s="9" t="b">
        <v>1</v>
      </c>
      <c r="D108" s="9" t="b">
        <v>0</v>
      </c>
      <c r="E108" s="9">
        <v>93</v>
      </c>
      <c r="F108" s="9">
        <v>4</v>
      </c>
      <c r="G108" s="9">
        <v>2</v>
      </c>
      <c r="H108" s="9" t="b">
        <v>0</v>
      </c>
      <c r="I108" s="9" t="b">
        <v>0</v>
      </c>
      <c r="J108" s="9">
        <v>98</v>
      </c>
      <c r="K108" s="21">
        <v>97</v>
      </c>
      <c r="L108" s="94" t="s">
        <v>1</v>
      </c>
      <c r="M108" s="9" t="s">
        <v>618</v>
      </c>
      <c r="N108" s="19">
        <v>4</v>
      </c>
      <c r="O108" s="19">
        <v>0</v>
      </c>
      <c r="P108" s="19">
        <v>78</v>
      </c>
      <c r="Q108" s="28">
        <v>0.65</v>
      </c>
      <c r="R108" s="14" t="s">
        <v>516</v>
      </c>
      <c r="S108" s="14" t="s">
        <v>517</v>
      </c>
      <c r="T108" s="14" t="s">
        <v>512</v>
      </c>
      <c r="U108" s="163" t="b">
        <v>1</v>
      </c>
      <c r="V108" s="9" t="s">
        <v>1</v>
      </c>
      <c r="W108" s="9" t="b">
        <v>1</v>
      </c>
      <c r="X108" s="11" t="b">
        <v>1</v>
      </c>
      <c r="Y108" s="13" t="s">
        <v>476</v>
      </c>
      <c r="Z108" s="164" t="b">
        <v>1</v>
      </c>
      <c r="AA108" s="19">
        <v>71</v>
      </c>
      <c r="AB108" s="13" t="s">
        <v>466</v>
      </c>
      <c r="AC108" s="165" t="b">
        <v>1</v>
      </c>
      <c r="AD108" s="165" t="b">
        <v>0</v>
      </c>
      <c r="AE108" s="13" t="s">
        <v>466</v>
      </c>
      <c r="AF108" s="13" t="s">
        <v>462</v>
      </c>
      <c r="AG108" s="13" t="s">
        <v>460</v>
      </c>
      <c r="AH108" s="13" t="s">
        <v>474</v>
      </c>
      <c r="AI108" s="13" t="s">
        <v>470</v>
      </c>
      <c r="AJ108" s="20" t="s">
        <v>476</v>
      </c>
      <c r="AK108" s="13"/>
      <c r="AL108" s="13"/>
      <c r="AM108" s="20"/>
    </row>
    <row r="109" spans="1:39" x14ac:dyDescent="0.35">
      <c r="A109" s="9">
        <v>202</v>
      </c>
      <c r="B109" s="9" t="b">
        <v>0</v>
      </c>
      <c r="C109" s="9" t="b">
        <v>1</v>
      </c>
      <c r="D109" s="9" t="b">
        <v>0</v>
      </c>
      <c r="E109" s="9">
        <v>93</v>
      </c>
      <c r="F109" s="9">
        <v>4</v>
      </c>
      <c r="G109" s="9">
        <v>3</v>
      </c>
      <c r="H109" s="9" t="b">
        <v>0</v>
      </c>
      <c r="I109" s="9" t="b">
        <v>0</v>
      </c>
      <c r="J109" s="9">
        <v>99</v>
      </c>
      <c r="K109" s="21">
        <v>97</v>
      </c>
      <c r="L109" s="94" t="s">
        <v>1</v>
      </c>
      <c r="M109" s="9" t="s">
        <v>619</v>
      </c>
      <c r="N109" s="19">
        <v>4</v>
      </c>
      <c r="O109" s="19">
        <v>4</v>
      </c>
      <c r="P109" s="19">
        <v>78</v>
      </c>
      <c r="Q109" s="28">
        <v>0.6166666666666667</v>
      </c>
      <c r="R109" s="14" t="s">
        <v>516</v>
      </c>
      <c r="S109" s="14" t="s">
        <v>517</v>
      </c>
      <c r="T109" s="14" t="s">
        <v>514</v>
      </c>
      <c r="U109" s="163" t="b">
        <v>1</v>
      </c>
      <c r="V109" s="9" t="s">
        <v>1</v>
      </c>
      <c r="W109" s="9" t="b">
        <v>1</v>
      </c>
      <c r="X109" s="11" t="b">
        <v>1</v>
      </c>
      <c r="Y109" s="13" t="s">
        <v>476</v>
      </c>
      <c r="Z109" s="164" t="b">
        <v>1</v>
      </c>
      <c r="AA109" s="19">
        <v>66</v>
      </c>
      <c r="AB109" s="13" t="s">
        <v>458</v>
      </c>
      <c r="AC109" s="165" t="b">
        <v>0</v>
      </c>
      <c r="AD109" s="165" t="b">
        <v>0</v>
      </c>
      <c r="AE109" s="13" t="s">
        <v>456</v>
      </c>
      <c r="AF109" s="13" t="s">
        <v>462</v>
      </c>
      <c r="AG109" s="13" t="s">
        <v>460</v>
      </c>
      <c r="AH109" s="13" t="s">
        <v>474</v>
      </c>
      <c r="AI109" s="13" t="s">
        <v>486</v>
      </c>
      <c r="AJ109" s="20" t="s">
        <v>476</v>
      </c>
      <c r="AK109" s="13"/>
      <c r="AL109" s="13"/>
      <c r="AM109" s="20"/>
    </row>
    <row r="110" spans="1:39" x14ac:dyDescent="0.35">
      <c r="A110" s="9">
        <v>225</v>
      </c>
      <c r="B110" s="9" t="b">
        <v>0</v>
      </c>
      <c r="C110" s="9" t="b">
        <v>1</v>
      </c>
      <c r="D110" s="9" t="b">
        <v>0</v>
      </c>
      <c r="E110" s="9">
        <v>93</v>
      </c>
      <c r="F110" s="9">
        <v>4</v>
      </c>
      <c r="G110" s="9">
        <v>4</v>
      </c>
      <c r="H110" s="9" t="b">
        <v>0</v>
      </c>
      <c r="I110" s="9" t="b">
        <v>0</v>
      </c>
      <c r="J110" s="9">
        <v>100</v>
      </c>
      <c r="K110" s="21">
        <v>97</v>
      </c>
      <c r="L110" s="94" t="s">
        <v>1</v>
      </c>
      <c r="M110" s="9" t="s">
        <v>620</v>
      </c>
      <c r="N110" s="19">
        <v>4</v>
      </c>
      <c r="O110" s="19">
        <v>5</v>
      </c>
      <c r="P110" s="19">
        <v>78</v>
      </c>
      <c r="Q110" s="28">
        <v>0.60833333333333328</v>
      </c>
      <c r="R110" s="14" t="s">
        <v>516</v>
      </c>
      <c r="S110" s="14" t="s">
        <v>513</v>
      </c>
      <c r="T110" s="14" t="s">
        <v>512</v>
      </c>
      <c r="U110" s="163" t="b">
        <v>1</v>
      </c>
      <c r="V110" s="9" t="s">
        <v>1</v>
      </c>
      <c r="W110" s="9" t="b">
        <v>1</v>
      </c>
      <c r="X110" s="11" t="b">
        <v>0</v>
      </c>
      <c r="Y110" s="13" t="s">
        <v>1</v>
      </c>
      <c r="Z110" s="164" t="b">
        <v>0</v>
      </c>
      <c r="AA110" s="19">
        <v>68</v>
      </c>
      <c r="AB110" s="13" t="s">
        <v>464</v>
      </c>
      <c r="AC110" s="165" t="b">
        <v>1</v>
      </c>
      <c r="AD110" s="165" t="b">
        <v>0</v>
      </c>
      <c r="AE110" s="13" t="s">
        <v>456</v>
      </c>
      <c r="AF110" s="13" t="s">
        <v>464</v>
      </c>
      <c r="AG110" s="13" t="s">
        <v>488</v>
      </c>
      <c r="AH110" s="13" t="s">
        <v>474</v>
      </c>
      <c r="AI110" s="13" t="s">
        <v>486</v>
      </c>
      <c r="AJ110" s="20" t="s">
        <v>476</v>
      </c>
      <c r="AK110" s="13"/>
      <c r="AL110" s="13"/>
      <c r="AM110" s="20"/>
    </row>
    <row r="111" spans="1:39" x14ac:dyDescent="0.35">
      <c r="A111" s="9">
        <v>72</v>
      </c>
      <c r="B111" s="9" t="b">
        <v>0</v>
      </c>
      <c r="C111" s="9" t="b">
        <v>1</v>
      </c>
      <c r="D111" s="9" t="b">
        <v>0</v>
      </c>
      <c r="E111" s="9">
        <v>75</v>
      </c>
      <c r="F111" s="9">
        <v>22</v>
      </c>
      <c r="G111" s="9">
        <v>5</v>
      </c>
      <c r="H111" s="9" t="b">
        <v>0</v>
      </c>
      <c r="I111" s="9" t="b">
        <v>0</v>
      </c>
      <c r="J111" s="9">
        <v>101</v>
      </c>
      <c r="K111" s="21">
        <v>97</v>
      </c>
      <c r="L111" s="94" t="s">
        <v>570</v>
      </c>
      <c r="M111" s="9" t="s">
        <v>621</v>
      </c>
      <c r="N111" s="19">
        <v>3</v>
      </c>
      <c r="O111" s="19">
        <v>8</v>
      </c>
      <c r="P111" s="19">
        <v>78</v>
      </c>
      <c r="Q111" s="28">
        <v>0.58333333333333337</v>
      </c>
      <c r="R111" s="14" t="s">
        <v>516</v>
      </c>
      <c r="S111" s="14" t="s">
        <v>513</v>
      </c>
      <c r="T111" s="14" t="s">
        <v>514</v>
      </c>
      <c r="U111" s="163" t="b">
        <v>1</v>
      </c>
      <c r="V111" s="9" t="s">
        <v>1</v>
      </c>
      <c r="W111" s="9" t="b">
        <v>1</v>
      </c>
      <c r="X111" s="11" t="b">
        <v>1</v>
      </c>
      <c r="Y111" s="13" t="s">
        <v>476</v>
      </c>
      <c r="Z111" s="164" t="b">
        <v>1</v>
      </c>
      <c r="AA111" s="19">
        <v>72</v>
      </c>
      <c r="AB111" s="13" t="s">
        <v>484</v>
      </c>
      <c r="AC111" s="165" t="b">
        <v>0</v>
      </c>
      <c r="AD111" s="165" t="b">
        <v>0</v>
      </c>
      <c r="AE111" s="13" t="s">
        <v>456</v>
      </c>
      <c r="AF111" s="13" t="s">
        <v>464</v>
      </c>
      <c r="AG111" s="13" t="s">
        <v>460</v>
      </c>
      <c r="AH111" s="13" t="s">
        <v>474</v>
      </c>
      <c r="AI111" s="13" t="s">
        <v>470</v>
      </c>
      <c r="AJ111" s="20" t="s">
        <v>482</v>
      </c>
      <c r="AK111" s="13"/>
      <c r="AL111" s="13"/>
      <c r="AM111" s="20"/>
    </row>
    <row r="112" spans="1:39" x14ac:dyDescent="0.35">
      <c r="A112" s="9">
        <v>77</v>
      </c>
      <c r="B112" s="9" t="b">
        <v>0</v>
      </c>
      <c r="C112" s="9" t="b">
        <v>1</v>
      </c>
      <c r="D112" s="9" t="b">
        <v>0</v>
      </c>
      <c r="E112" s="9">
        <v>93</v>
      </c>
      <c r="F112" s="9">
        <v>4</v>
      </c>
      <c r="G112" s="9">
        <v>1</v>
      </c>
      <c r="H112" s="9" t="b">
        <v>1</v>
      </c>
      <c r="I112" s="9" t="b">
        <v>0</v>
      </c>
      <c r="J112" s="9">
        <v>102</v>
      </c>
      <c r="K112" s="21">
        <v>97</v>
      </c>
      <c r="L112" s="94" t="s">
        <v>1</v>
      </c>
      <c r="M112" s="9" t="s">
        <v>622</v>
      </c>
      <c r="N112" s="19">
        <v>4</v>
      </c>
      <c r="O112" s="19">
        <v>6</v>
      </c>
      <c r="P112" s="19">
        <v>78</v>
      </c>
      <c r="Q112" s="28">
        <v>0.6</v>
      </c>
      <c r="R112" s="14" t="s">
        <v>512</v>
      </c>
      <c r="S112" s="14" t="s">
        <v>517</v>
      </c>
      <c r="T112" s="14" t="s">
        <v>577</v>
      </c>
      <c r="U112" s="163" t="b">
        <v>1</v>
      </c>
      <c r="V112" s="9" t="s">
        <v>1</v>
      </c>
      <c r="W112" s="9" t="b">
        <v>1</v>
      </c>
      <c r="X112" s="11" t="b">
        <v>0</v>
      </c>
      <c r="Y112" s="13" t="s">
        <v>1</v>
      </c>
      <c r="Z112" s="164" t="b">
        <v>0</v>
      </c>
      <c r="AA112" s="19">
        <v>72</v>
      </c>
      <c r="AB112" s="13" t="s">
        <v>468</v>
      </c>
      <c r="AC112" s="165" t="b">
        <v>0</v>
      </c>
      <c r="AD112" s="165" t="b">
        <v>0</v>
      </c>
      <c r="AE112" s="13" t="s">
        <v>456</v>
      </c>
      <c r="AF112" s="13" t="s">
        <v>464</v>
      </c>
      <c r="AG112" s="13" t="s">
        <v>460</v>
      </c>
      <c r="AH112" s="13" t="s">
        <v>474</v>
      </c>
      <c r="AI112" s="13" t="s">
        <v>470</v>
      </c>
      <c r="AJ112" s="20" t="s">
        <v>476</v>
      </c>
      <c r="AK112" s="13"/>
      <c r="AL112" s="13"/>
      <c r="AM112" s="20"/>
    </row>
    <row r="113" spans="1:39" x14ac:dyDescent="0.35">
      <c r="A113" s="9">
        <v>149</v>
      </c>
      <c r="B113" s="9" t="b">
        <v>0</v>
      </c>
      <c r="C113" s="9" t="b">
        <v>1</v>
      </c>
      <c r="D113" s="9" t="b">
        <v>0</v>
      </c>
      <c r="E113" s="9">
        <v>75</v>
      </c>
      <c r="F113" s="9">
        <v>22</v>
      </c>
      <c r="G113" s="9">
        <v>2</v>
      </c>
      <c r="H113" s="9" t="b">
        <v>1</v>
      </c>
      <c r="I113" s="9" t="b">
        <v>0</v>
      </c>
      <c r="J113" s="9">
        <v>103</v>
      </c>
      <c r="K113" s="21">
        <v>97</v>
      </c>
      <c r="L113" s="94" t="s">
        <v>570</v>
      </c>
      <c r="M113" s="9" t="s">
        <v>623</v>
      </c>
      <c r="N113" s="19">
        <v>3</v>
      </c>
      <c r="O113" s="19">
        <v>3</v>
      </c>
      <c r="P113" s="19">
        <v>78</v>
      </c>
      <c r="Q113" s="28">
        <v>0.625</v>
      </c>
      <c r="R113" s="14" t="s">
        <v>516</v>
      </c>
      <c r="S113" s="14" t="s">
        <v>517</v>
      </c>
      <c r="T113" s="14" t="s">
        <v>512</v>
      </c>
      <c r="U113" s="163" t="b">
        <v>1</v>
      </c>
      <c r="V113" s="9" t="s">
        <v>1</v>
      </c>
      <c r="W113" s="9" t="b">
        <v>1</v>
      </c>
      <c r="X113" s="11" t="b">
        <v>1</v>
      </c>
      <c r="Y113" s="13" t="s">
        <v>464</v>
      </c>
      <c r="Z113" s="164" t="b">
        <v>0</v>
      </c>
      <c r="AA113" s="19">
        <v>76</v>
      </c>
      <c r="AB113" s="13" t="s">
        <v>462</v>
      </c>
      <c r="AC113" s="165" t="b">
        <v>1</v>
      </c>
      <c r="AD113" s="165" t="b">
        <v>1</v>
      </c>
      <c r="AE113" s="13" t="s">
        <v>456</v>
      </c>
      <c r="AF113" s="13" t="s">
        <v>462</v>
      </c>
      <c r="AG113" s="13" t="s">
        <v>460</v>
      </c>
      <c r="AH113" s="13" t="s">
        <v>480</v>
      </c>
      <c r="AI113" s="13" t="s">
        <v>486</v>
      </c>
      <c r="AJ113" s="20" t="s">
        <v>476</v>
      </c>
      <c r="AK113" s="13"/>
      <c r="AL113" s="13"/>
      <c r="AM113" s="20"/>
    </row>
    <row r="114" spans="1:39" x14ac:dyDescent="0.35">
      <c r="A114" s="9">
        <v>159</v>
      </c>
      <c r="B114" s="9" t="b">
        <v>0</v>
      </c>
      <c r="C114" s="9" t="b">
        <v>1</v>
      </c>
      <c r="D114" s="9" t="b">
        <v>0</v>
      </c>
      <c r="E114" s="9">
        <v>120</v>
      </c>
      <c r="F114" s="9">
        <v>-23</v>
      </c>
      <c r="G114" s="9">
        <v>3</v>
      </c>
      <c r="H114" s="9" t="b">
        <v>1</v>
      </c>
      <c r="I114" s="9" t="b">
        <v>0</v>
      </c>
      <c r="J114" s="9">
        <v>104</v>
      </c>
      <c r="K114" s="21">
        <v>97</v>
      </c>
      <c r="L114" s="94" t="s">
        <v>559</v>
      </c>
      <c r="M114" s="9" t="s">
        <v>624</v>
      </c>
      <c r="N114" s="19">
        <v>6</v>
      </c>
      <c r="O114" s="19">
        <v>4</v>
      </c>
      <c r="P114" s="19">
        <v>78</v>
      </c>
      <c r="Q114" s="28">
        <v>0.6166666666666667</v>
      </c>
      <c r="R114" s="14" t="s">
        <v>516</v>
      </c>
      <c r="S114" s="14" t="s">
        <v>517</v>
      </c>
      <c r="T114" s="14" t="s">
        <v>512</v>
      </c>
      <c r="U114" s="163" t="b">
        <v>1</v>
      </c>
      <c r="V114" s="9">
        <v>129</v>
      </c>
      <c r="W114" s="9" t="b">
        <v>1</v>
      </c>
      <c r="X114" s="11" t="b">
        <v>0</v>
      </c>
      <c r="Y114" s="13" t="s">
        <v>1</v>
      </c>
      <c r="Z114" s="164" t="b">
        <v>0</v>
      </c>
      <c r="AA114" s="19">
        <v>67</v>
      </c>
      <c r="AB114" s="13" t="s">
        <v>474</v>
      </c>
      <c r="AC114" s="165" t="b">
        <v>1</v>
      </c>
      <c r="AD114" s="165" t="b">
        <v>1</v>
      </c>
      <c r="AE114" s="13" t="s">
        <v>456</v>
      </c>
      <c r="AF114" s="13" t="s">
        <v>462</v>
      </c>
      <c r="AG114" s="13" t="s">
        <v>488</v>
      </c>
      <c r="AH114" s="13" t="s">
        <v>474</v>
      </c>
      <c r="AI114" s="13" t="s">
        <v>470</v>
      </c>
      <c r="AJ114" s="20" t="s">
        <v>476</v>
      </c>
      <c r="AK114" s="13"/>
      <c r="AL114" s="13"/>
      <c r="AM114" s="20"/>
    </row>
    <row r="115" spans="1:39" x14ac:dyDescent="0.35">
      <c r="A115" s="9">
        <v>54</v>
      </c>
      <c r="B115" s="9" t="b">
        <v>0</v>
      </c>
      <c r="C115" s="9" t="b">
        <v>0</v>
      </c>
      <c r="D115" s="9" t="b">
        <v>0</v>
      </c>
      <c r="E115" s="9">
        <v>93</v>
      </c>
      <c r="F115" s="9">
        <v>4</v>
      </c>
      <c r="G115" s="9">
        <v>4</v>
      </c>
      <c r="H115" s="9" t="b">
        <v>1</v>
      </c>
      <c r="I115" s="9" t="b">
        <v>0</v>
      </c>
      <c r="J115" s="9">
        <v>105</v>
      </c>
      <c r="K115" s="21">
        <v>97</v>
      </c>
      <c r="L115" s="94" t="s">
        <v>1</v>
      </c>
      <c r="M115" s="9" t="s">
        <v>625</v>
      </c>
      <c r="N115" s="19">
        <v>4</v>
      </c>
      <c r="O115" s="19">
        <v>0</v>
      </c>
      <c r="P115" s="19">
        <v>78</v>
      </c>
      <c r="Q115" s="28">
        <v>0.65</v>
      </c>
      <c r="R115" s="14" t="s">
        <v>516</v>
      </c>
      <c r="S115" s="14" t="s">
        <v>517</v>
      </c>
      <c r="T115" s="14" t="s">
        <v>514</v>
      </c>
      <c r="U115" s="163" t="b">
        <v>0</v>
      </c>
      <c r="V115" s="9" t="s">
        <v>1</v>
      </c>
      <c r="W115" s="9" t="b">
        <v>1</v>
      </c>
      <c r="X115" s="11" t="b">
        <v>0</v>
      </c>
      <c r="Y115" s="13" t="s">
        <v>1</v>
      </c>
      <c r="Z115" s="164" t="b">
        <v>0</v>
      </c>
      <c r="AA115" s="19">
        <v>77</v>
      </c>
      <c r="AB115" s="13" t="s">
        <v>480</v>
      </c>
      <c r="AC115" s="165" t="b">
        <v>0</v>
      </c>
      <c r="AD115" s="165" t="b">
        <v>0</v>
      </c>
      <c r="AE115" s="13" t="s">
        <v>466</v>
      </c>
      <c r="AF115" s="13" t="s">
        <v>462</v>
      </c>
      <c r="AG115" s="13" t="s">
        <v>460</v>
      </c>
      <c r="AH115" s="13" t="s">
        <v>474</v>
      </c>
      <c r="AI115" s="13" t="s">
        <v>470</v>
      </c>
      <c r="AJ115" s="20" t="s">
        <v>476</v>
      </c>
      <c r="AK115" s="13"/>
      <c r="AL115" s="13"/>
      <c r="AM115" s="20"/>
    </row>
    <row r="116" spans="1:39" x14ac:dyDescent="0.35">
      <c r="A116" s="9">
        <v>170</v>
      </c>
      <c r="B116" s="9" t="b">
        <v>0</v>
      </c>
      <c r="C116" s="9" t="b">
        <v>1</v>
      </c>
      <c r="D116" s="9" t="b">
        <v>0</v>
      </c>
      <c r="E116" s="9">
        <v>75</v>
      </c>
      <c r="F116" s="9">
        <v>22</v>
      </c>
      <c r="G116" s="9">
        <v>5</v>
      </c>
      <c r="H116" s="9" t="b">
        <v>1</v>
      </c>
      <c r="I116" s="9" t="b">
        <v>0</v>
      </c>
      <c r="J116" s="9">
        <v>106</v>
      </c>
      <c r="K116" s="21">
        <v>97</v>
      </c>
      <c r="L116" s="94" t="s">
        <v>570</v>
      </c>
      <c r="M116" s="9" t="s">
        <v>626</v>
      </c>
      <c r="N116" s="19">
        <v>3</v>
      </c>
      <c r="O116" s="19">
        <v>6</v>
      </c>
      <c r="P116" s="19">
        <v>78</v>
      </c>
      <c r="Q116" s="28">
        <v>0.6</v>
      </c>
      <c r="R116" s="14" t="s">
        <v>516</v>
      </c>
      <c r="S116" s="14" t="s">
        <v>517</v>
      </c>
      <c r="T116" s="14" t="s">
        <v>512</v>
      </c>
      <c r="U116" s="163" t="b">
        <v>0</v>
      </c>
      <c r="V116" s="9" t="s">
        <v>1</v>
      </c>
      <c r="W116" s="9" t="b">
        <v>1</v>
      </c>
      <c r="X116" s="11" t="b">
        <v>0</v>
      </c>
      <c r="Y116" s="13" t="s">
        <v>1</v>
      </c>
      <c r="Z116" s="164" t="b">
        <v>0</v>
      </c>
      <c r="AA116" s="19">
        <v>68</v>
      </c>
      <c r="AB116" s="13" t="s">
        <v>480</v>
      </c>
      <c r="AC116" s="165" t="b">
        <v>0</v>
      </c>
      <c r="AD116" s="165" t="b">
        <v>0</v>
      </c>
      <c r="AE116" s="13" t="s">
        <v>466</v>
      </c>
      <c r="AF116" s="13" t="s">
        <v>464</v>
      </c>
      <c r="AG116" s="13" t="s">
        <v>460</v>
      </c>
      <c r="AH116" s="13" t="s">
        <v>474</v>
      </c>
      <c r="AI116" s="13" t="s">
        <v>470</v>
      </c>
      <c r="AJ116" s="20" t="s">
        <v>476</v>
      </c>
      <c r="AK116" s="13"/>
      <c r="AL116" s="13"/>
      <c r="AM116" s="20"/>
    </row>
    <row r="117" spans="1:39" x14ac:dyDescent="0.35">
      <c r="A117" s="9">
        <v>39</v>
      </c>
      <c r="B117" s="9" t="b">
        <v>0</v>
      </c>
      <c r="C117" s="9" t="b">
        <v>1</v>
      </c>
      <c r="D117" s="9" t="b">
        <v>0</v>
      </c>
      <c r="E117" s="9">
        <v>109</v>
      </c>
      <c r="F117" s="9">
        <v>-12</v>
      </c>
      <c r="G117" s="9">
        <v>1</v>
      </c>
      <c r="H117" s="9" t="b">
        <v>0</v>
      </c>
      <c r="I117" s="9" t="b">
        <v>0</v>
      </c>
      <c r="J117" s="9">
        <v>107</v>
      </c>
      <c r="K117" s="21">
        <v>97</v>
      </c>
      <c r="L117" s="94" t="s">
        <v>539</v>
      </c>
      <c r="M117" s="9" t="s">
        <v>627</v>
      </c>
      <c r="N117" s="19">
        <v>5</v>
      </c>
      <c r="O117" s="19">
        <v>6</v>
      </c>
      <c r="P117" s="19">
        <v>78</v>
      </c>
      <c r="Q117" s="28">
        <v>0.6</v>
      </c>
      <c r="R117" s="14" t="s">
        <v>516</v>
      </c>
      <c r="S117" s="14" t="s">
        <v>513</v>
      </c>
      <c r="T117" s="14" t="s">
        <v>512</v>
      </c>
      <c r="U117" s="163" t="b">
        <v>1</v>
      </c>
      <c r="V117" s="9" t="s">
        <v>1</v>
      </c>
      <c r="W117" s="9" t="b">
        <v>1</v>
      </c>
      <c r="X117" s="11" t="b">
        <v>0</v>
      </c>
      <c r="Y117" s="13" t="s">
        <v>1</v>
      </c>
      <c r="Z117" s="164" t="b">
        <v>0</v>
      </c>
      <c r="AA117" s="19">
        <v>71</v>
      </c>
      <c r="AB117" s="13" t="s">
        <v>470</v>
      </c>
      <c r="AC117" s="165" t="b">
        <v>1</v>
      </c>
      <c r="AD117" s="165" t="b">
        <v>1</v>
      </c>
      <c r="AE117" s="13" t="s">
        <v>456</v>
      </c>
      <c r="AF117" s="13" t="s">
        <v>462</v>
      </c>
      <c r="AG117" s="13" t="s">
        <v>488</v>
      </c>
      <c r="AH117" s="13" t="s">
        <v>480</v>
      </c>
      <c r="AI117" s="13" t="s">
        <v>470</v>
      </c>
      <c r="AJ117" s="20" t="s">
        <v>476</v>
      </c>
      <c r="AK117" s="13"/>
      <c r="AL117" s="13"/>
      <c r="AM117" s="20"/>
    </row>
    <row r="118" spans="1:39" x14ac:dyDescent="0.35">
      <c r="A118" s="9">
        <v>160</v>
      </c>
      <c r="B118" s="9" t="b">
        <v>0</v>
      </c>
      <c r="C118" s="9" t="b">
        <v>1</v>
      </c>
      <c r="D118" s="9" t="b">
        <v>0</v>
      </c>
      <c r="E118" s="9">
        <v>93</v>
      </c>
      <c r="F118" s="9">
        <v>4</v>
      </c>
      <c r="G118" s="9">
        <v>2</v>
      </c>
      <c r="H118" s="9" t="b">
        <v>0</v>
      </c>
      <c r="I118" s="9" t="b">
        <v>0</v>
      </c>
      <c r="J118" s="9">
        <v>108</v>
      </c>
      <c r="K118" s="21">
        <v>97</v>
      </c>
      <c r="L118" s="94" t="s">
        <v>1</v>
      </c>
      <c r="M118" s="9" t="s">
        <v>628</v>
      </c>
      <c r="N118" s="19">
        <v>4</v>
      </c>
      <c r="O118" s="19">
        <v>0</v>
      </c>
      <c r="P118" s="19">
        <v>78</v>
      </c>
      <c r="Q118" s="28">
        <v>0.65</v>
      </c>
      <c r="R118" s="14" t="s">
        <v>516</v>
      </c>
      <c r="S118" s="14" t="s">
        <v>517</v>
      </c>
      <c r="T118" s="14" t="s">
        <v>512</v>
      </c>
      <c r="U118" s="163" t="b">
        <v>1</v>
      </c>
      <c r="V118" s="9" t="s">
        <v>1</v>
      </c>
      <c r="W118" s="9" t="b">
        <v>1</v>
      </c>
      <c r="X118" s="11" t="b">
        <v>0</v>
      </c>
      <c r="Y118" s="13" t="s">
        <v>1</v>
      </c>
      <c r="Z118" s="164" t="b">
        <v>0</v>
      </c>
      <c r="AA118" s="19">
        <v>80</v>
      </c>
      <c r="AB118" s="13" t="s">
        <v>472</v>
      </c>
      <c r="AC118" s="165" t="b">
        <v>0</v>
      </c>
      <c r="AD118" s="165" t="b">
        <v>0</v>
      </c>
      <c r="AE118" s="13" t="s">
        <v>456</v>
      </c>
      <c r="AF118" s="13" t="s">
        <v>462</v>
      </c>
      <c r="AG118" s="13" t="s">
        <v>460</v>
      </c>
      <c r="AH118" s="13" t="s">
        <v>480</v>
      </c>
      <c r="AI118" s="13" t="s">
        <v>470</v>
      </c>
      <c r="AJ118" s="20" t="s">
        <v>476</v>
      </c>
      <c r="AK118" s="13"/>
      <c r="AL118" s="13"/>
      <c r="AM118" s="20"/>
    </row>
    <row r="119" spans="1:39" s="10" customFormat="1" x14ac:dyDescent="0.35">
      <c r="A119" s="9">
        <v>150</v>
      </c>
      <c r="B119" s="9" t="b">
        <v>0</v>
      </c>
      <c r="C119" s="9" t="b">
        <v>1</v>
      </c>
      <c r="D119" s="9" t="b">
        <v>0</v>
      </c>
      <c r="E119" s="9">
        <v>93</v>
      </c>
      <c r="F119" s="9">
        <v>4</v>
      </c>
      <c r="G119" s="9">
        <v>3</v>
      </c>
      <c r="H119" s="9" t="b">
        <v>0</v>
      </c>
      <c r="I119" s="9" t="b">
        <v>0</v>
      </c>
      <c r="J119" s="9">
        <v>109</v>
      </c>
      <c r="K119" s="21">
        <v>97</v>
      </c>
      <c r="L119" s="94" t="s">
        <v>1</v>
      </c>
      <c r="M119" s="9" t="s">
        <v>629</v>
      </c>
      <c r="N119" s="19">
        <v>4</v>
      </c>
      <c r="O119" s="19">
        <v>9</v>
      </c>
      <c r="P119" s="19">
        <v>78</v>
      </c>
      <c r="Q119" s="28">
        <v>0.57499999999999996</v>
      </c>
      <c r="R119" s="14" t="s">
        <v>516</v>
      </c>
      <c r="S119" s="14" t="s">
        <v>513</v>
      </c>
      <c r="T119" s="14" t="s">
        <v>512</v>
      </c>
      <c r="U119" s="163" t="b">
        <v>1</v>
      </c>
      <c r="V119" s="9" t="s">
        <v>1</v>
      </c>
      <c r="W119" s="9" t="b">
        <v>1</v>
      </c>
      <c r="X119" s="11" t="b">
        <v>0</v>
      </c>
      <c r="Y119" s="13" t="s">
        <v>1</v>
      </c>
      <c r="Z119" s="164" t="b">
        <v>0</v>
      </c>
      <c r="AA119" s="19">
        <v>67</v>
      </c>
      <c r="AB119" s="13" t="s">
        <v>464</v>
      </c>
      <c r="AC119" s="165" t="b">
        <v>0</v>
      </c>
      <c r="AD119" s="165" t="b">
        <v>0</v>
      </c>
      <c r="AE119" s="13" t="s">
        <v>466</v>
      </c>
      <c r="AF119" s="13" t="s">
        <v>462</v>
      </c>
      <c r="AG119" s="13" t="s">
        <v>488</v>
      </c>
      <c r="AH119" s="13" t="s">
        <v>480</v>
      </c>
      <c r="AI119" s="13" t="s">
        <v>470</v>
      </c>
      <c r="AJ119" s="20" t="s">
        <v>476</v>
      </c>
      <c r="AK119" s="13"/>
      <c r="AL119" s="13"/>
      <c r="AM119" s="20"/>
    </row>
    <row r="120" spans="1:39" x14ac:dyDescent="0.35">
      <c r="A120" s="9">
        <v>13</v>
      </c>
      <c r="B120" s="9" t="b">
        <v>0</v>
      </c>
      <c r="C120" s="9" t="b">
        <v>1</v>
      </c>
      <c r="D120" s="9" t="b">
        <v>0</v>
      </c>
      <c r="E120" s="9">
        <v>93</v>
      </c>
      <c r="F120" s="9">
        <v>4</v>
      </c>
      <c r="G120" s="9">
        <v>4</v>
      </c>
      <c r="H120" s="9" t="b">
        <v>0</v>
      </c>
      <c r="I120" s="9" t="b">
        <v>0</v>
      </c>
      <c r="J120" s="9">
        <v>110</v>
      </c>
      <c r="K120" s="21">
        <v>97</v>
      </c>
      <c r="L120" s="94" t="s">
        <v>1</v>
      </c>
      <c r="M120" s="9" t="s">
        <v>630</v>
      </c>
      <c r="N120" s="19">
        <v>4</v>
      </c>
      <c r="O120" s="19">
        <v>5</v>
      </c>
      <c r="P120" s="19">
        <v>78</v>
      </c>
      <c r="Q120" s="28">
        <v>0.60833333333333328</v>
      </c>
      <c r="R120" s="14" t="s">
        <v>516</v>
      </c>
      <c r="S120" s="14" t="s">
        <v>513</v>
      </c>
      <c r="T120" s="14" t="s">
        <v>512</v>
      </c>
      <c r="U120" s="163" t="b">
        <v>1</v>
      </c>
      <c r="V120" s="9" t="s">
        <v>1</v>
      </c>
      <c r="W120" s="9" t="b">
        <v>1</v>
      </c>
      <c r="X120" s="11" t="b">
        <v>0</v>
      </c>
      <c r="Y120" s="13" t="s">
        <v>1</v>
      </c>
      <c r="Z120" s="164" t="b">
        <v>0</v>
      </c>
      <c r="AA120" s="19">
        <v>73</v>
      </c>
      <c r="AB120" s="13" t="s">
        <v>1</v>
      </c>
      <c r="AC120" s="165" t="b">
        <v>0</v>
      </c>
      <c r="AD120" s="165" t="b">
        <v>0</v>
      </c>
      <c r="AE120" s="13" t="s">
        <v>456</v>
      </c>
      <c r="AF120" s="13" t="s">
        <v>464</v>
      </c>
      <c r="AG120" s="13" t="s">
        <v>488</v>
      </c>
      <c r="AH120" s="13" t="s">
        <v>474</v>
      </c>
      <c r="AI120" s="13" t="s">
        <v>486</v>
      </c>
      <c r="AJ120" s="20" t="s">
        <v>476</v>
      </c>
      <c r="AK120" s="13"/>
      <c r="AL120" s="13"/>
      <c r="AM120" s="20"/>
    </row>
    <row r="121" spans="1:39" x14ac:dyDescent="0.35">
      <c r="A121" s="9">
        <v>211</v>
      </c>
      <c r="B121" s="9" t="b">
        <v>0</v>
      </c>
      <c r="C121" s="9" t="b">
        <v>1</v>
      </c>
      <c r="D121" s="9" t="b">
        <v>0</v>
      </c>
      <c r="E121" s="9">
        <v>109</v>
      </c>
      <c r="F121" s="9">
        <v>2</v>
      </c>
      <c r="G121" s="9">
        <v>1</v>
      </c>
      <c r="H121" s="9" t="b">
        <v>1</v>
      </c>
      <c r="I121" s="9" t="b">
        <v>0</v>
      </c>
      <c r="J121" s="9">
        <v>111</v>
      </c>
      <c r="K121" s="21">
        <v>111</v>
      </c>
      <c r="L121" s="94" t="s">
        <v>1</v>
      </c>
      <c r="M121" s="9" t="s">
        <v>631</v>
      </c>
      <c r="N121" s="19">
        <v>4</v>
      </c>
      <c r="O121" s="19">
        <v>0</v>
      </c>
      <c r="P121" s="19">
        <v>77</v>
      </c>
      <c r="Q121" s="28">
        <v>0.64166666666666672</v>
      </c>
      <c r="R121" s="14" t="s">
        <v>516</v>
      </c>
      <c r="S121" s="14" t="s">
        <v>517</v>
      </c>
      <c r="T121" s="14" t="s">
        <v>512</v>
      </c>
      <c r="U121" s="163" t="b">
        <v>1</v>
      </c>
      <c r="V121" s="9" t="s">
        <v>1</v>
      </c>
      <c r="W121" s="9" t="b">
        <v>1</v>
      </c>
      <c r="X121" s="11" t="b">
        <v>0</v>
      </c>
      <c r="Y121" s="13" t="s">
        <v>1</v>
      </c>
      <c r="Z121" s="164" t="b">
        <v>0</v>
      </c>
      <c r="AA121" s="19">
        <v>66</v>
      </c>
      <c r="AB121" s="13" t="s">
        <v>480</v>
      </c>
      <c r="AC121" s="165" t="b">
        <v>1</v>
      </c>
      <c r="AD121" s="165" t="b">
        <v>0</v>
      </c>
      <c r="AE121" s="13" t="s">
        <v>466</v>
      </c>
      <c r="AF121" s="13" t="s">
        <v>462</v>
      </c>
      <c r="AG121" s="13" t="s">
        <v>488</v>
      </c>
      <c r="AH121" s="13" t="s">
        <v>480</v>
      </c>
      <c r="AI121" s="13" t="s">
        <v>470</v>
      </c>
      <c r="AJ121" s="20" t="s">
        <v>476</v>
      </c>
      <c r="AK121" s="13"/>
      <c r="AL121" s="13"/>
      <c r="AM121" s="20"/>
    </row>
    <row r="122" spans="1:39" x14ac:dyDescent="0.35">
      <c r="A122" s="9">
        <v>118</v>
      </c>
      <c r="B122" s="9" t="b">
        <v>0</v>
      </c>
      <c r="C122" s="9" t="b">
        <v>1</v>
      </c>
      <c r="D122" s="9" t="b">
        <v>0</v>
      </c>
      <c r="E122" s="9">
        <v>109</v>
      </c>
      <c r="F122" s="9">
        <v>2</v>
      </c>
      <c r="G122" s="9">
        <v>2</v>
      </c>
      <c r="H122" s="9" t="b">
        <v>1</v>
      </c>
      <c r="I122" s="9" t="b">
        <v>0</v>
      </c>
      <c r="J122" s="9">
        <v>112</v>
      </c>
      <c r="K122" s="21">
        <v>111</v>
      </c>
      <c r="L122" s="94" t="s">
        <v>1</v>
      </c>
      <c r="M122" s="9" t="s">
        <v>632</v>
      </c>
      <c r="N122" s="19">
        <v>4</v>
      </c>
      <c r="O122" s="19">
        <v>0</v>
      </c>
      <c r="P122" s="19">
        <v>77</v>
      </c>
      <c r="Q122" s="28">
        <v>0.64166666666666672</v>
      </c>
      <c r="R122" s="14" t="s">
        <v>512</v>
      </c>
      <c r="S122" s="14" t="s">
        <v>517</v>
      </c>
      <c r="T122" s="14" t="s">
        <v>512</v>
      </c>
      <c r="U122" s="163" t="b">
        <v>1</v>
      </c>
      <c r="V122" s="9" t="s">
        <v>1</v>
      </c>
      <c r="W122" s="9" t="b">
        <v>1</v>
      </c>
      <c r="X122" s="11" t="b">
        <v>1</v>
      </c>
      <c r="Y122" s="13" t="s">
        <v>476</v>
      </c>
      <c r="Z122" s="164" t="b">
        <v>1</v>
      </c>
      <c r="AA122" s="19">
        <v>70</v>
      </c>
      <c r="AB122" s="13" t="s">
        <v>484</v>
      </c>
      <c r="AC122" s="165" t="b">
        <v>0</v>
      </c>
      <c r="AD122" s="165" t="b">
        <v>0</v>
      </c>
      <c r="AE122" s="13" t="s">
        <v>456</v>
      </c>
      <c r="AF122" s="13" t="s">
        <v>462</v>
      </c>
      <c r="AG122" s="13" t="s">
        <v>460</v>
      </c>
      <c r="AH122" s="13" t="s">
        <v>474</v>
      </c>
      <c r="AI122" s="13" t="s">
        <v>486</v>
      </c>
      <c r="AJ122" s="20" t="s">
        <v>476</v>
      </c>
      <c r="AK122" s="13"/>
      <c r="AL122" s="13"/>
      <c r="AM122" s="20"/>
    </row>
    <row r="123" spans="1:39" x14ac:dyDescent="0.35">
      <c r="A123" s="9">
        <v>216</v>
      </c>
      <c r="B123" s="9" t="b">
        <v>0</v>
      </c>
      <c r="C123" s="9" t="b">
        <v>1</v>
      </c>
      <c r="D123" s="9" t="b">
        <v>0</v>
      </c>
      <c r="E123" s="9">
        <v>120</v>
      </c>
      <c r="F123" s="9">
        <v>-9</v>
      </c>
      <c r="G123" s="9">
        <v>3</v>
      </c>
      <c r="H123" s="9" t="b">
        <v>1</v>
      </c>
      <c r="I123" s="9" t="b">
        <v>0</v>
      </c>
      <c r="J123" s="9">
        <v>113</v>
      </c>
      <c r="K123" s="21">
        <v>111</v>
      </c>
      <c r="L123" s="94" t="s">
        <v>1</v>
      </c>
      <c r="M123" s="9" t="s">
        <v>633</v>
      </c>
      <c r="N123" s="19">
        <v>5</v>
      </c>
      <c r="O123" s="19">
        <v>0</v>
      </c>
      <c r="P123" s="19">
        <v>77</v>
      </c>
      <c r="Q123" s="28">
        <v>0.64166666666666672</v>
      </c>
      <c r="R123" s="14" t="s">
        <v>512</v>
      </c>
      <c r="S123" s="14" t="s">
        <v>517</v>
      </c>
      <c r="T123" s="14" t="s">
        <v>512</v>
      </c>
      <c r="U123" s="163" t="b">
        <v>1</v>
      </c>
      <c r="V123" s="9" t="s">
        <v>1</v>
      </c>
      <c r="W123" s="9" t="b">
        <v>1</v>
      </c>
      <c r="X123" s="11" t="b">
        <v>0</v>
      </c>
      <c r="Y123" s="13" t="s">
        <v>1</v>
      </c>
      <c r="Z123" s="164" t="b">
        <v>0</v>
      </c>
      <c r="AA123" s="19">
        <v>75</v>
      </c>
      <c r="AB123" s="13" t="s">
        <v>468</v>
      </c>
      <c r="AC123" s="165" t="b">
        <v>0</v>
      </c>
      <c r="AD123" s="165" t="b">
        <v>0</v>
      </c>
      <c r="AE123" s="13" t="s">
        <v>456</v>
      </c>
      <c r="AF123" s="13" t="s">
        <v>462</v>
      </c>
      <c r="AG123" s="13" t="s">
        <v>488</v>
      </c>
      <c r="AH123" s="13" t="s">
        <v>474</v>
      </c>
      <c r="AI123" s="13" t="s">
        <v>486</v>
      </c>
      <c r="AJ123" s="20" t="s">
        <v>476</v>
      </c>
      <c r="AK123" s="13"/>
      <c r="AL123" s="13"/>
      <c r="AM123" s="20"/>
    </row>
    <row r="124" spans="1:39" x14ac:dyDescent="0.35">
      <c r="A124" s="9">
        <v>49</v>
      </c>
      <c r="B124" s="9" t="b">
        <v>0</v>
      </c>
      <c r="C124" s="9" t="b">
        <v>1</v>
      </c>
      <c r="D124" s="9" t="b">
        <v>0</v>
      </c>
      <c r="E124" s="9">
        <v>93</v>
      </c>
      <c r="F124" s="9">
        <v>18</v>
      </c>
      <c r="G124" s="9">
        <v>4</v>
      </c>
      <c r="H124" s="9" t="b">
        <v>1</v>
      </c>
      <c r="I124" s="9" t="b">
        <v>0</v>
      </c>
      <c r="J124" s="9">
        <v>114</v>
      </c>
      <c r="K124" s="21">
        <v>111</v>
      </c>
      <c r="L124" s="94" t="s">
        <v>541</v>
      </c>
      <c r="M124" s="9" t="s">
        <v>634</v>
      </c>
      <c r="N124" s="19">
        <v>3</v>
      </c>
      <c r="O124" s="19">
        <v>3</v>
      </c>
      <c r="P124" s="19">
        <v>77</v>
      </c>
      <c r="Q124" s="28">
        <v>0.6166666666666667</v>
      </c>
      <c r="R124" s="14" t="s">
        <v>516</v>
      </c>
      <c r="S124" s="14" t="s">
        <v>517</v>
      </c>
      <c r="T124" s="14" t="s">
        <v>512</v>
      </c>
      <c r="U124" s="163" t="b">
        <v>1</v>
      </c>
      <c r="V124" s="9" t="s">
        <v>1</v>
      </c>
      <c r="W124" s="9" t="b">
        <v>1</v>
      </c>
      <c r="X124" s="11" t="b">
        <v>0</v>
      </c>
      <c r="Y124" s="13" t="s">
        <v>1</v>
      </c>
      <c r="Z124" s="164" t="b">
        <v>0</v>
      </c>
      <c r="AA124" s="19">
        <v>68</v>
      </c>
      <c r="AB124" s="13" t="s">
        <v>484</v>
      </c>
      <c r="AC124" s="165" t="b">
        <v>0</v>
      </c>
      <c r="AD124" s="165" t="b">
        <v>0</v>
      </c>
      <c r="AE124" s="13" t="s">
        <v>466</v>
      </c>
      <c r="AF124" s="13" t="s">
        <v>462</v>
      </c>
      <c r="AG124" s="13" t="s">
        <v>460</v>
      </c>
      <c r="AH124" s="13" t="s">
        <v>480</v>
      </c>
      <c r="AI124" s="13" t="s">
        <v>470</v>
      </c>
      <c r="AJ124" s="20" t="s">
        <v>476</v>
      </c>
      <c r="AK124" s="13"/>
      <c r="AL124" s="13"/>
      <c r="AM124" s="20"/>
    </row>
    <row r="125" spans="1:39" x14ac:dyDescent="0.35">
      <c r="A125" s="9">
        <v>101</v>
      </c>
      <c r="B125" s="9" t="b">
        <v>0</v>
      </c>
      <c r="C125" s="9" t="b">
        <v>1</v>
      </c>
      <c r="D125" s="9" t="b">
        <v>0</v>
      </c>
      <c r="E125" s="9">
        <v>109</v>
      </c>
      <c r="F125" s="9">
        <v>2</v>
      </c>
      <c r="G125" s="9">
        <v>5</v>
      </c>
      <c r="H125" s="9" t="b">
        <v>1</v>
      </c>
      <c r="I125" s="9" t="b">
        <v>0</v>
      </c>
      <c r="J125" s="9">
        <v>115</v>
      </c>
      <c r="K125" s="21">
        <v>111</v>
      </c>
      <c r="L125" s="94" t="s">
        <v>1</v>
      </c>
      <c r="M125" s="9" t="s">
        <v>635</v>
      </c>
      <c r="N125" s="19">
        <v>4</v>
      </c>
      <c r="O125" s="19">
        <v>0</v>
      </c>
      <c r="P125" s="19">
        <v>77</v>
      </c>
      <c r="Q125" s="28">
        <v>0.64166666666666672</v>
      </c>
      <c r="R125" s="14" t="s">
        <v>516</v>
      </c>
      <c r="S125" s="14" t="s">
        <v>517</v>
      </c>
      <c r="T125" s="14" t="s">
        <v>514</v>
      </c>
      <c r="U125" s="163" t="b">
        <v>1</v>
      </c>
      <c r="V125" s="9" t="s">
        <v>1</v>
      </c>
      <c r="W125" s="9" t="b">
        <v>1</v>
      </c>
      <c r="X125" s="11" t="b">
        <v>1</v>
      </c>
      <c r="Y125" s="13" t="s">
        <v>466</v>
      </c>
      <c r="Z125" s="164" t="b">
        <v>0</v>
      </c>
      <c r="AA125" s="19">
        <v>70</v>
      </c>
      <c r="AB125" s="13" t="s">
        <v>474</v>
      </c>
      <c r="AC125" s="165" t="b">
        <v>1</v>
      </c>
      <c r="AD125" s="165" t="b">
        <v>1</v>
      </c>
      <c r="AE125" s="13" t="s">
        <v>456</v>
      </c>
      <c r="AF125" s="13" t="s">
        <v>462</v>
      </c>
      <c r="AG125" s="13" t="s">
        <v>460</v>
      </c>
      <c r="AH125" s="13" t="s">
        <v>474</v>
      </c>
      <c r="AI125" s="13" t="s">
        <v>486</v>
      </c>
      <c r="AJ125" s="20" t="s">
        <v>476</v>
      </c>
      <c r="AK125" s="13"/>
      <c r="AL125" s="13"/>
      <c r="AM125" s="20"/>
    </row>
    <row r="126" spans="1:39" x14ac:dyDescent="0.35">
      <c r="A126" s="9">
        <v>247</v>
      </c>
      <c r="B126" s="9" t="b">
        <v>0</v>
      </c>
      <c r="C126" s="9" t="b">
        <v>1</v>
      </c>
      <c r="D126" s="9" t="b">
        <v>0</v>
      </c>
      <c r="E126" s="9">
        <v>93</v>
      </c>
      <c r="F126" s="9">
        <v>18</v>
      </c>
      <c r="G126" s="9">
        <v>1</v>
      </c>
      <c r="H126" s="9" t="b">
        <v>0</v>
      </c>
      <c r="I126" s="9" t="b">
        <v>0</v>
      </c>
      <c r="J126" s="9">
        <v>116</v>
      </c>
      <c r="K126" s="21">
        <v>111</v>
      </c>
      <c r="L126" s="94" t="s">
        <v>541</v>
      </c>
      <c r="M126" s="9" t="s">
        <v>636</v>
      </c>
      <c r="N126" s="19">
        <v>3</v>
      </c>
      <c r="O126" s="19">
        <v>6</v>
      </c>
      <c r="P126" s="19">
        <v>77</v>
      </c>
      <c r="Q126" s="28">
        <v>0.59166666666666667</v>
      </c>
      <c r="R126" s="14" t="s">
        <v>512</v>
      </c>
      <c r="S126" s="14" t="s">
        <v>513</v>
      </c>
      <c r="T126" s="14" t="s">
        <v>514</v>
      </c>
      <c r="U126" s="163" t="b">
        <v>1</v>
      </c>
      <c r="V126" s="9" t="s">
        <v>1</v>
      </c>
      <c r="W126" s="9" t="b">
        <v>1</v>
      </c>
      <c r="X126" s="11" t="b">
        <v>0</v>
      </c>
      <c r="Y126" s="13" t="s">
        <v>1</v>
      </c>
      <c r="Z126" s="164" t="b">
        <v>0</v>
      </c>
      <c r="AA126" s="19">
        <v>68</v>
      </c>
      <c r="AB126" s="13" t="s">
        <v>472</v>
      </c>
      <c r="AC126" s="165" t="b">
        <v>0</v>
      </c>
      <c r="AD126" s="165" t="b">
        <v>0</v>
      </c>
      <c r="AE126" s="13" t="s">
        <v>466</v>
      </c>
      <c r="AF126" s="13" t="s">
        <v>462</v>
      </c>
      <c r="AG126" s="13" t="s">
        <v>488</v>
      </c>
      <c r="AH126" s="13" t="s">
        <v>480</v>
      </c>
      <c r="AI126" s="13" t="s">
        <v>486</v>
      </c>
      <c r="AJ126" s="20" t="s">
        <v>476</v>
      </c>
      <c r="AK126" s="13"/>
      <c r="AL126" s="13"/>
      <c r="AM126" s="20"/>
    </row>
    <row r="127" spans="1:39" s="10" customFormat="1" x14ac:dyDescent="0.35">
      <c r="A127" s="9">
        <v>21</v>
      </c>
      <c r="B127" s="9" t="b">
        <v>0</v>
      </c>
      <c r="C127" s="9" t="b">
        <v>0</v>
      </c>
      <c r="D127" s="9" t="b">
        <v>0</v>
      </c>
      <c r="E127" s="9">
        <v>120</v>
      </c>
      <c r="F127" s="9">
        <v>-9</v>
      </c>
      <c r="G127" s="9">
        <v>2</v>
      </c>
      <c r="H127" s="9" t="b">
        <v>0</v>
      </c>
      <c r="I127" s="9" t="b">
        <v>0</v>
      </c>
      <c r="J127" s="9">
        <v>117</v>
      </c>
      <c r="K127" s="21">
        <v>111</v>
      </c>
      <c r="L127" s="94" t="s">
        <v>1</v>
      </c>
      <c r="M127" s="9" t="s">
        <v>637</v>
      </c>
      <c r="N127" s="19">
        <v>5</v>
      </c>
      <c r="O127" s="19">
        <v>0</v>
      </c>
      <c r="P127" s="19">
        <v>77</v>
      </c>
      <c r="Q127" s="28">
        <v>0.64166666666666672</v>
      </c>
      <c r="R127" s="14" t="s">
        <v>516</v>
      </c>
      <c r="S127" s="14" t="s">
        <v>513</v>
      </c>
      <c r="T127" s="14" t="s">
        <v>512</v>
      </c>
      <c r="U127" s="163" t="b">
        <v>1</v>
      </c>
      <c r="V127" s="9" t="s">
        <v>1</v>
      </c>
      <c r="W127" s="9" t="b">
        <v>1</v>
      </c>
      <c r="X127" s="11" t="b">
        <v>0</v>
      </c>
      <c r="Y127" s="13" t="s">
        <v>1</v>
      </c>
      <c r="Z127" s="164" t="b">
        <v>0</v>
      </c>
      <c r="AA127" s="19">
        <v>73</v>
      </c>
      <c r="AB127" s="13" t="s">
        <v>480</v>
      </c>
      <c r="AC127" s="165" t="b">
        <v>0</v>
      </c>
      <c r="AD127" s="165" t="b">
        <v>0</v>
      </c>
      <c r="AE127" s="13" t="s">
        <v>456</v>
      </c>
      <c r="AF127" s="13" t="s">
        <v>462</v>
      </c>
      <c r="AG127" s="13" t="s">
        <v>460</v>
      </c>
      <c r="AH127" s="13" t="s">
        <v>474</v>
      </c>
      <c r="AI127" s="13" t="s">
        <v>470</v>
      </c>
      <c r="AJ127" s="20" t="s">
        <v>476</v>
      </c>
      <c r="AK127" s="13"/>
      <c r="AL127" s="13"/>
      <c r="AM127" s="20"/>
    </row>
    <row r="128" spans="1:39" s="10" customFormat="1" x14ac:dyDescent="0.35">
      <c r="A128" s="9">
        <v>185</v>
      </c>
      <c r="B128" s="9" t="b">
        <v>0</v>
      </c>
      <c r="C128" s="9" t="b">
        <v>1</v>
      </c>
      <c r="D128" s="9" t="b">
        <v>0</v>
      </c>
      <c r="E128" s="9">
        <v>109</v>
      </c>
      <c r="F128" s="9">
        <v>2</v>
      </c>
      <c r="G128" s="9">
        <v>3</v>
      </c>
      <c r="H128" s="9" t="b">
        <v>0</v>
      </c>
      <c r="I128" s="9" t="b">
        <v>0</v>
      </c>
      <c r="J128" s="9">
        <v>118</v>
      </c>
      <c r="K128" s="21">
        <v>111</v>
      </c>
      <c r="L128" s="94" t="s">
        <v>1</v>
      </c>
      <c r="M128" s="9" t="s">
        <v>638</v>
      </c>
      <c r="N128" s="19">
        <v>4</v>
      </c>
      <c r="O128" s="19">
        <v>3</v>
      </c>
      <c r="P128" s="19">
        <v>77</v>
      </c>
      <c r="Q128" s="28">
        <v>0.6166666666666667</v>
      </c>
      <c r="R128" s="14" t="s">
        <v>516</v>
      </c>
      <c r="S128" s="14" t="s">
        <v>513</v>
      </c>
      <c r="T128" s="14" t="s">
        <v>512</v>
      </c>
      <c r="U128" s="163" t="b">
        <v>1</v>
      </c>
      <c r="V128" s="9" t="s">
        <v>1</v>
      </c>
      <c r="W128" s="9" t="b">
        <v>1</v>
      </c>
      <c r="X128" s="11" t="b">
        <v>0</v>
      </c>
      <c r="Y128" s="13" t="s">
        <v>1</v>
      </c>
      <c r="Z128" s="164" t="b">
        <v>0</v>
      </c>
      <c r="AA128" s="19">
        <v>68</v>
      </c>
      <c r="AB128" s="13" t="s">
        <v>472</v>
      </c>
      <c r="AC128" s="165" t="b">
        <v>0</v>
      </c>
      <c r="AD128" s="165" t="b">
        <v>0</v>
      </c>
      <c r="AE128" s="13" t="s">
        <v>456</v>
      </c>
      <c r="AF128" s="13" t="s">
        <v>462</v>
      </c>
      <c r="AG128" s="13" t="s">
        <v>460</v>
      </c>
      <c r="AH128" s="13" t="s">
        <v>480</v>
      </c>
      <c r="AI128" s="13" t="s">
        <v>470</v>
      </c>
      <c r="AJ128" s="20" t="s">
        <v>476</v>
      </c>
      <c r="AK128" s="13"/>
      <c r="AL128" s="13"/>
      <c r="AM128" s="20"/>
    </row>
    <row r="129" spans="1:39" x14ac:dyDescent="0.35">
      <c r="A129" s="9">
        <v>151</v>
      </c>
      <c r="B129" s="9" t="b">
        <v>0</v>
      </c>
      <c r="C129" s="9" t="b">
        <v>1</v>
      </c>
      <c r="D129" s="9" t="b">
        <v>0</v>
      </c>
      <c r="E129" s="9">
        <v>109</v>
      </c>
      <c r="F129" s="9">
        <v>2</v>
      </c>
      <c r="G129" s="9">
        <v>4</v>
      </c>
      <c r="H129" s="9" t="b">
        <v>0</v>
      </c>
      <c r="I129" s="9" t="b">
        <v>0</v>
      </c>
      <c r="J129" s="9">
        <v>119</v>
      </c>
      <c r="K129" s="21">
        <v>111</v>
      </c>
      <c r="L129" s="94" t="s">
        <v>1</v>
      </c>
      <c r="M129" s="9" t="s">
        <v>639</v>
      </c>
      <c r="N129" s="19">
        <v>4</v>
      </c>
      <c r="O129" s="19">
        <v>5</v>
      </c>
      <c r="P129" s="19">
        <v>77</v>
      </c>
      <c r="Q129" s="28">
        <v>0.6</v>
      </c>
      <c r="R129" s="14" t="s">
        <v>512</v>
      </c>
      <c r="S129" s="14" t="s">
        <v>517</v>
      </c>
      <c r="T129" s="14" t="s">
        <v>512</v>
      </c>
      <c r="U129" s="163" t="b">
        <v>1</v>
      </c>
      <c r="V129" s="9" t="s">
        <v>1</v>
      </c>
      <c r="W129" s="9" t="b">
        <v>1</v>
      </c>
      <c r="X129" s="11" t="b">
        <v>0</v>
      </c>
      <c r="Y129" s="13" t="s">
        <v>1</v>
      </c>
      <c r="Z129" s="164" t="b">
        <v>0</v>
      </c>
      <c r="AA129" s="19">
        <v>74</v>
      </c>
      <c r="AB129" s="13" t="s">
        <v>462</v>
      </c>
      <c r="AC129" s="165" t="b">
        <v>1</v>
      </c>
      <c r="AD129" s="165" t="b">
        <v>1</v>
      </c>
      <c r="AE129" s="13" t="s">
        <v>466</v>
      </c>
      <c r="AF129" s="13" t="s">
        <v>462</v>
      </c>
      <c r="AG129" s="13" t="s">
        <v>488</v>
      </c>
      <c r="AH129" s="13" t="s">
        <v>480</v>
      </c>
      <c r="AI129" s="13" t="s">
        <v>470</v>
      </c>
      <c r="AJ129" s="20" t="s">
        <v>476</v>
      </c>
      <c r="AK129" s="13"/>
      <c r="AL129" s="13"/>
      <c r="AM129" s="20"/>
    </row>
    <row r="130" spans="1:39" x14ac:dyDescent="0.35">
      <c r="A130" s="9">
        <v>232</v>
      </c>
      <c r="B130" s="9" t="b">
        <v>0</v>
      </c>
      <c r="C130" s="9" t="b">
        <v>1</v>
      </c>
      <c r="D130" s="9" t="b">
        <v>0</v>
      </c>
      <c r="E130" s="9">
        <v>120</v>
      </c>
      <c r="F130" s="9">
        <v>0</v>
      </c>
      <c r="G130" s="9">
        <v>1</v>
      </c>
      <c r="H130" s="9" t="b">
        <v>1</v>
      </c>
      <c r="I130" s="9" t="b">
        <v>0</v>
      </c>
      <c r="J130" s="9">
        <v>120</v>
      </c>
      <c r="K130" s="21">
        <v>120</v>
      </c>
      <c r="L130" s="94" t="s">
        <v>1</v>
      </c>
      <c r="M130" s="9" t="s">
        <v>640</v>
      </c>
      <c r="N130" s="19">
        <v>4</v>
      </c>
      <c r="O130" s="19">
        <v>5</v>
      </c>
      <c r="P130" s="19">
        <v>76</v>
      </c>
      <c r="Q130" s="28">
        <v>0.59166666666666667</v>
      </c>
      <c r="R130" s="14" t="s">
        <v>516</v>
      </c>
      <c r="S130" s="14" t="s">
        <v>517</v>
      </c>
      <c r="T130" s="14" t="s">
        <v>514</v>
      </c>
      <c r="U130" s="163" t="b">
        <v>0</v>
      </c>
      <c r="V130" s="9" t="s">
        <v>1</v>
      </c>
      <c r="W130" s="9" t="b">
        <v>1</v>
      </c>
      <c r="X130" s="11" t="b">
        <v>0</v>
      </c>
      <c r="Y130" s="13" t="s">
        <v>1</v>
      </c>
      <c r="Z130" s="164" t="b">
        <v>0</v>
      </c>
      <c r="AA130" s="19">
        <v>72</v>
      </c>
      <c r="AB130" s="13" t="s">
        <v>484</v>
      </c>
      <c r="AC130" s="165" t="b">
        <v>0</v>
      </c>
      <c r="AD130" s="165" t="b">
        <v>0</v>
      </c>
      <c r="AE130" s="13" t="s">
        <v>466</v>
      </c>
      <c r="AF130" s="13" t="s">
        <v>462</v>
      </c>
      <c r="AG130" s="13" t="s">
        <v>460</v>
      </c>
      <c r="AH130" s="13" t="s">
        <v>474</v>
      </c>
      <c r="AI130" s="13" t="s">
        <v>470</v>
      </c>
      <c r="AJ130" s="20" t="s">
        <v>476</v>
      </c>
      <c r="AK130" s="13"/>
      <c r="AL130" s="13"/>
      <c r="AM130" s="20"/>
    </row>
    <row r="131" spans="1:39" x14ac:dyDescent="0.35">
      <c r="A131" s="9">
        <v>91</v>
      </c>
      <c r="B131" s="9" t="b">
        <v>0</v>
      </c>
      <c r="C131" s="9" t="b">
        <v>1</v>
      </c>
      <c r="D131" s="9" t="b">
        <v>0</v>
      </c>
      <c r="E131" s="9">
        <v>109</v>
      </c>
      <c r="F131" s="9">
        <v>11</v>
      </c>
      <c r="G131" s="9">
        <v>2</v>
      </c>
      <c r="H131" s="9" t="b">
        <v>1</v>
      </c>
      <c r="I131" s="9" t="b">
        <v>0</v>
      </c>
      <c r="J131" s="9">
        <v>121</v>
      </c>
      <c r="K131" s="21">
        <v>120</v>
      </c>
      <c r="L131" s="94" t="s">
        <v>541</v>
      </c>
      <c r="M131" s="9" t="s">
        <v>641</v>
      </c>
      <c r="N131" s="19">
        <v>3</v>
      </c>
      <c r="O131" s="19">
        <v>0</v>
      </c>
      <c r="P131" s="19">
        <v>76</v>
      </c>
      <c r="Q131" s="28">
        <v>0.6333333333333333</v>
      </c>
      <c r="R131" s="14" t="s">
        <v>512</v>
      </c>
      <c r="S131" s="14" t="s">
        <v>517</v>
      </c>
      <c r="T131" s="14" t="s">
        <v>512</v>
      </c>
      <c r="U131" s="163" t="b">
        <v>1</v>
      </c>
      <c r="V131" s="9" t="s">
        <v>1</v>
      </c>
      <c r="W131" s="9" t="b">
        <v>1</v>
      </c>
      <c r="X131" s="11" t="b">
        <v>0</v>
      </c>
      <c r="Y131" s="13" t="s">
        <v>1</v>
      </c>
      <c r="Z131" s="164" t="b">
        <v>0</v>
      </c>
      <c r="AA131" s="19">
        <v>75</v>
      </c>
      <c r="AB131" s="13" t="s">
        <v>484</v>
      </c>
      <c r="AC131" s="165" t="b">
        <v>0</v>
      </c>
      <c r="AD131" s="165" t="b">
        <v>0</v>
      </c>
      <c r="AE131" s="13" t="s">
        <v>466</v>
      </c>
      <c r="AF131" s="13" t="s">
        <v>462</v>
      </c>
      <c r="AG131" s="13" t="s">
        <v>460</v>
      </c>
      <c r="AH131" s="13" t="s">
        <v>480</v>
      </c>
      <c r="AI131" s="13" t="s">
        <v>470</v>
      </c>
      <c r="AJ131" s="20" t="s">
        <v>476</v>
      </c>
      <c r="AK131" s="13"/>
      <c r="AL131" s="13"/>
      <c r="AM131" s="20"/>
    </row>
    <row r="132" spans="1:39" x14ac:dyDescent="0.35">
      <c r="A132" s="9">
        <v>221</v>
      </c>
      <c r="B132" s="9" t="b">
        <v>0</v>
      </c>
      <c r="C132" s="9" t="b">
        <v>1</v>
      </c>
      <c r="D132" s="9" t="b">
        <v>0</v>
      </c>
      <c r="E132" s="9">
        <v>109</v>
      </c>
      <c r="F132" s="9">
        <v>11</v>
      </c>
      <c r="G132" s="9">
        <v>3</v>
      </c>
      <c r="H132" s="9" t="b">
        <v>1</v>
      </c>
      <c r="I132" s="9" t="b">
        <v>0</v>
      </c>
      <c r="J132" s="9">
        <v>122</v>
      </c>
      <c r="K132" s="21">
        <v>120</v>
      </c>
      <c r="L132" s="94" t="s">
        <v>541</v>
      </c>
      <c r="M132" s="9" t="s">
        <v>642</v>
      </c>
      <c r="N132" s="19">
        <v>3</v>
      </c>
      <c r="O132" s="19">
        <v>0</v>
      </c>
      <c r="P132" s="19">
        <v>76</v>
      </c>
      <c r="Q132" s="28">
        <v>0.6333333333333333</v>
      </c>
      <c r="R132" s="14" t="s">
        <v>516</v>
      </c>
      <c r="S132" s="14" t="s">
        <v>517</v>
      </c>
      <c r="T132" s="14" t="s">
        <v>512</v>
      </c>
      <c r="U132" s="163" t="b">
        <v>0</v>
      </c>
      <c r="V132" s="9" t="s">
        <v>1</v>
      </c>
      <c r="W132" s="9" t="b">
        <v>1</v>
      </c>
      <c r="X132" s="11" t="b">
        <v>0</v>
      </c>
      <c r="Y132" s="13" t="s">
        <v>1</v>
      </c>
      <c r="Z132" s="164" t="b">
        <v>0</v>
      </c>
      <c r="AA132" s="19">
        <v>73</v>
      </c>
      <c r="AB132" s="13" t="s">
        <v>472</v>
      </c>
      <c r="AC132" s="165" t="b">
        <v>0</v>
      </c>
      <c r="AD132" s="165" t="b">
        <v>0</v>
      </c>
      <c r="AE132" s="13" t="s">
        <v>466</v>
      </c>
      <c r="AF132" s="13" t="s">
        <v>464</v>
      </c>
      <c r="AG132" s="13" t="s">
        <v>460</v>
      </c>
      <c r="AH132" s="13" t="s">
        <v>474</v>
      </c>
      <c r="AI132" s="13" t="s">
        <v>470</v>
      </c>
      <c r="AJ132" s="20" t="s">
        <v>476</v>
      </c>
      <c r="AK132" s="13"/>
      <c r="AL132" s="13"/>
      <c r="AM132" s="20"/>
    </row>
    <row r="133" spans="1:39" s="10" customFormat="1" x14ac:dyDescent="0.35">
      <c r="A133" s="9">
        <v>174</v>
      </c>
      <c r="B133" s="9" t="b">
        <v>0</v>
      </c>
      <c r="C133" s="9" t="b">
        <v>1</v>
      </c>
      <c r="D133" s="9" t="b">
        <v>0</v>
      </c>
      <c r="E133" s="9">
        <v>120</v>
      </c>
      <c r="F133" s="9">
        <v>0</v>
      </c>
      <c r="G133" s="9">
        <v>4</v>
      </c>
      <c r="H133" s="9" t="b">
        <v>1</v>
      </c>
      <c r="I133" s="9" t="b">
        <v>0</v>
      </c>
      <c r="J133" s="9">
        <v>123</v>
      </c>
      <c r="K133" s="21">
        <v>120</v>
      </c>
      <c r="L133" s="94" t="s">
        <v>1</v>
      </c>
      <c r="M133" s="9" t="s">
        <v>643</v>
      </c>
      <c r="N133" s="19">
        <v>4</v>
      </c>
      <c r="O133" s="19">
        <v>5</v>
      </c>
      <c r="P133" s="19">
        <v>76</v>
      </c>
      <c r="Q133" s="28">
        <v>0.59166666666666667</v>
      </c>
      <c r="R133" s="14" t="s">
        <v>516</v>
      </c>
      <c r="S133" s="14" t="s">
        <v>517</v>
      </c>
      <c r="T133" s="14" t="s">
        <v>514</v>
      </c>
      <c r="U133" s="163" t="b">
        <v>1</v>
      </c>
      <c r="V133" s="9" t="s">
        <v>1</v>
      </c>
      <c r="W133" s="9" t="b">
        <v>1</v>
      </c>
      <c r="X133" s="11" t="b">
        <v>0</v>
      </c>
      <c r="Y133" s="13" t="s">
        <v>1</v>
      </c>
      <c r="Z133" s="164" t="b">
        <v>0</v>
      </c>
      <c r="AA133" s="19">
        <v>78</v>
      </c>
      <c r="AB133" s="13" t="s">
        <v>474</v>
      </c>
      <c r="AC133" s="165" t="b">
        <v>1</v>
      </c>
      <c r="AD133" s="165" t="b">
        <v>1</v>
      </c>
      <c r="AE133" s="13" t="s">
        <v>456</v>
      </c>
      <c r="AF133" s="13" t="s">
        <v>462</v>
      </c>
      <c r="AG133" s="13" t="s">
        <v>460</v>
      </c>
      <c r="AH133" s="13" t="s">
        <v>474</v>
      </c>
      <c r="AI133" s="13" t="s">
        <v>486</v>
      </c>
      <c r="AJ133" s="20" t="s">
        <v>476</v>
      </c>
      <c r="AK133" s="13"/>
      <c r="AL133" s="13"/>
      <c r="AM133" s="20"/>
    </row>
    <row r="134" spans="1:39" x14ac:dyDescent="0.35">
      <c r="A134" s="9">
        <v>262</v>
      </c>
      <c r="B134" s="9" t="b">
        <v>0</v>
      </c>
      <c r="C134" s="9" t="b">
        <v>1</v>
      </c>
      <c r="D134" s="9" t="b">
        <v>0</v>
      </c>
      <c r="E134" s="9">
        <v>129</v>
      </c>
      <c r="F134" s="9">
        <v>-9</v>
      </c>
      <c r="G134" s="9">
        <v>5</v>
      </c>
      <c r="H134" s="9" t="b">
        <v>1</v>
      </c>
      <c r="I134" s="9" t="b">
        <v>0</v>
      </c>
      <c r="J134" s="9">
        <v>124</v>
      </c>
      <c r="K134" s="21">
        <v>120</v>
      </c>
      <c r="L134" s="94" t="s">
        <v>1</v>
      </c>
      <c r="M134" s="9" t="s">
        <v>644</v>
      </c>
      <c r="N134" s="19">
        <v>5</v>
      </c>
      <c r="O134" s="19">
        <v>0</v>
      </c>
      <c r="P134" s="19">
        <v>76</v>
      </c>
      <c r="Q134" s="28">
        <v>0.6333333333333333</v>
      </c>
      <c r="R134" s="14" t="s">
        <v>516</v>
      </c>
      <c r="S134" s="14" t="s">
        <v>517</v>
      </c>
      <c r="T134" s="14" t="s">
        <v>577</v>
      </c>
      <c r="U134" s="163" t="b">
        <v>1</v>
      </c>
      <c r="V134" s="9" t="s">
        <v>1</v>
      </c>
      <c r="W134" s="9" t="b">
        <v>1</v>
      </c>
      <c r="X134" s="11" t="b">
        <v>0</v>
      </c>
      <c r="Y134" s="13" t="s">
        <v>1</v>
      </c>
      <c r="Z134" s="164" t="b">
        <v>0</v>
      </c>
      <c r="AA134" s="19">
        <v>74</v>
      </c>
      <c r="AB134" s="13" t="s">
        <v>464</v>
      </c>
      <c r="AC134" s="165" t="b">
        <v>0</v>
      </c>
      <c r="AD134" s="165" t="b">
        <v>0</v>
      </c>
      <c r="AE134" s="13" t="s">
        <v>456</v>
      </c>
      <c r="AF134" s="13" t="s">
        <v>462</v>
      </c>
      <c r="AG134" s="13" t="s">
        <v>488</v>
      </c>
      <c r="AH134" s="13" t="s">
        <v>474</v>
      </c>
      <c r="AI134" s="13" t="s">
        <v>486</v>
      </c>
      <c r="AJ134" s="20" t="s">
        <v>476</v>
      </c>
      <c r="AK134" s="13"/>
      <c r="AL134" s="13"/>
      <c r="AM134" s="20"/>
    </row>
    <row r="135" spans="1:39" s="10" customFormat="1" x14ac:dyDescent="0.35">
      <c r="A135" s="9">
        <v>228</v>
      </c>
      <c r="B135" s="9" t="b">
        <v>0</v>
      </c>
      <c r="C135" s="9" t="b">
        <v>1</v>
      </c>
      <c r="D135" s="9" t="b">
        <v>0</v>
      </c>
      <c r="E135" s="9">
        <v>129</v>
      </c>
      <c r="F135" s="9">
        <v>-9</v>
      </c>
      <c r="G135" s="9">
        <v>1</v>
      </c>
      <c r="H135" s="9" t="b">
        <v>0</v>
      </c>
      <c r="I135" s="9" t="b">
        <v>0</v>
      </c>
      <c r="J135" s="9">
        <v>125</v>
      </c>
      <c r="K135" s="21">
        <v>120</v>
      </c>
      <c r="L135" s="94" t="s">
        <v>1</v>
      </c>
      <c r="M135" s="9" t="s">
        <v>645</v>
      </c>
      <c r="N135" s="19">
        <v>5</v>
      </c>
      <c r="O135" s="19">
        <v>0</v>
      </c>
      <c r="P135" s="19">
        <v>76</v>
      </c>
      <c r="Q135" s="28">
        <v>0.6333333333333333</v>
      </c>
      <c r="R135" s="14" t="s">
        <v>1</v>
      </c>
      <c r="S135" s="14" t="s">
        <v>1</v>
      </c>
      <c r="T135" s="14" t="s">
        <v>1</v>
      </c>
      <c r="U135" s="163" t="b">
        <v>1</v>
      </c>
      <c r="V135" s="9" t="s">
        <v>1</v>
      </c>
      <c r="W135" s="9" t="b">
        <v>1</v>
      </c>
      <c r="X135" s="11" t="b">
        <v>0</v>
      </c>
      <c r="Y135" s="13" t="s">
        <v>1</v>
      </c>
      <c r="Z135" s="164" t="b">
        <v>0</v>
      </c>
      <c r="AA135" s="19">
        <v>68</v>
      </c>
      <c r="AB135" s="13" t="s">
        <v>1</v>
      </c>
      <c r="AC135" s="165" t="b">
        <v>0</v>
      </c>
      <c r="AD135" s="165" t="b">
        <v>0</v>
      </c>
      <c r="AE135" s="13" t="s">
        <v>456</v>
      </c>
      <c r="AF135" s="13" t="s">
        <v>462</v>
      </c>
      <c r="AG135" s="13" t="s">
        <v>460</v>
      </c>
      <c r="AH135" s="13" t="s">
        <v>474</v>
      </c>
      <c r="AI135" s="13" t="s">
        <v>470</v>
      </c>
      <c r="AJ135" s="20" t="s">
        <v>476</v>
      </c>
      <c r="AK135" s="13"/>
      <c r="AL135" s="13"/>
      <c r="AM135" s="20"/>
    </row>
    <row r="136" spans="1:39" x14ac:dyDescent="0.35">
      <c r="A136" s="9">
        <v>67</v>
      </c>
      <c r="B136" s="9" t="b">
        <v>0</v>
      </c>
      <c r="C136" s="9" t="b">
        <v>1</v>
      </c>
      <c r="D136" s="9" t="b">
        <v>0</v>
      </c>
      <c r="E136" s="9">
        <v>142</v>
      </c>
      <c r="F136" s="9">
        <v>-22</v>
      </c>
      <c r="G136" s="9">
        <v>2</v>
      </c>
      <c r="H136" s="9" t="b">
        <v>0</v>
      </c>
      <c r="I136" s="9" t="b">
        <v>0</v>
      </c>
      <c r="J136" s="9">
        <v>126</v>
      </c>
      <c r="K136" s="21">
        <v>120</v>
      </c>
      <c r="L136" s="94" t="s">
        <v>559</v>
      </c>
      <c r="M136" s="9" t="s">
        <v>646</v>
      </c>
      <c r="N136" s="19">
        <v>6</v>
      </c>
      <c r="O136" s="19">
        <v>0</v>
      </c>
      <c r="P136" s="19">
        <v>76</v>
      </c>
      <c r="Q136" s="28">
        <v>0.6333333333333333</v>
      </c>
      <c r="R136" s="14" t="s">
        <v>516</v>
      </c>
      <c r="S136" s="14" t="s">
        <v>517</v>
      </c>
      <c r="T136" s="14" t="s">
        <v>512</v>
      </c>
      <c r="U136" s="163" t="b">
        <v>1</v>
      </c>
      <c r="V136" s="9">
        <v>188</v>
      </c>
      <c r="W136" s="9" t="b">
        <v>1</v>
      </c>
      <c r="X136" s="11" t="b">
        <v>1</v>
      </c>
      <c r="Y136" s="13" t="s">
        <v>466</v>
      </c>
      <c r="Z136" s="164" t="b">
        <v>0</v>
      </c>
      <c r="AA136" s="19">
        <v>67</v>
      </c>
      <c r="AB136" s="13" t="s">
        <v>474</v>
      </c>
      <c r="AC136" s="165" t="b">
        <v>1</v>
      </c>
      <c r="AD136" s="165" t="b">
        <v>1</v>
      </c>
      <c r="AE136" s="13" t="s">
        <v>456</v>
      </c>
      <c r="AF136" s="13" t="s">
        <v>462</v>
      </c>
      <c r="AG136" s="13" t="s">
        <v>488</v>
      </c>
      <c r="AH136" s="13" t="s">
        <v>474</v>
      </c>
      <c r="AI136" s="13" t="s">
        <v>470</v>
      </c>
      <c r="AJ136" s="20" t="s">
        <v>476</v>
      </c>
      <c r="AK136" s="13"/>
      <c r="AL136" s="13"/>
      <c r="AM136" s="20"/>
    </row>
    <row r="137" spans="1:39" s="10" customFormat="1" x14ac:dyDescent="0.35">
      <c r="A137" s="9">
        <v>176</v>
      </c>
      <c r="B137" s="9" t="b">
        <v>0</v>
      </c>
      <c r="C137" s="9" t="b">
        <v>1</v>
      </c>
      <c r="D137" s="9" t="b">
        <v>0</v>
      </c>
      <c r="E137" s="9">
        <v>120</v>
      </c>
      <c r="F137" s="9">
        <v>0</v>
      </c>
      <c r="G137" s="9">
        <v>3</v>
      </c>
      <c r="H137" s="9" t="b">
        <v>0</v>
      </c>
      <c r="I137" s="9" t="b">
        <v>0</v>
      </c>
      <c r="J137" s="9">
        <v>127</v>
      </c>
      <c r="K137" s="21">
        <v>120</v>
      </c>
      <c r="L137" s="94" t="s">
        <v>1</v>
      </c>
      <c r="M137" s="9" t="s">
        <v>647</v>
      </c>
      <c r="N137" s="19">
        <v>4</v>
      </c>
      <c r="O137" s="19">
        <v>0</v>
      </c>
      <c r="P137" s="19">
        <v>76</v>
      </c>
      <c r="Q137" s="28">
        <v>0.6333333333333333</v>
      </c>
      <c r="R137" s="14" t="s">
        <v>516</v>
      </c>
      <c r="S137" s="14" t="s">
        <v>513</v>
      </c>
      <c r="T137" s="14" t="s">
        <v>512</v>
      </c>
      <c r="U137" s="163" t="b">
        <v>1</v>
      </c>
      <c r="V137" s="9" t="s">
        <v>1</v>
      </c>
      <c r="W137" s="9" t="b">
        <v>1</v>
      </c>
      <c r="X137" s="11" t="b">
        <v>0</v>
      </c>
      <c r="Y137" s="13" t="s">
        <v>1</v>
      </c>
      <c r="Z137" s="164" t="b">
        <v>0</v>
      </c>
      <c r="AA137" s="19">
        <v>75</v>
      </c>
      <c r="AB137" s="13" t="s">
        <v>476</v>
      </c>
      <c r="AC137" s="165" t="b">
        <v>1</v>
      </c>
      <c r="AD137" s="165" t="b">
        <v>1</v>
      </c>
      <c r="AE137" s="13" t="s">
        <v>456</v>
      </c>
      <c r="AF137" s="13" t="s">
        <v>462</v>
      </c>
      <c r="AG137" s="13" t="s">
        <v>488</v>
      </c>
      <c r="AH137" s="13" t="s">
        <v>480</v>
      </c>
      <c r="AI137" s="13" t="s">
        <v>486</v>
      </c>
      <c r="AJ137" s="20" t="s">
        <v>476</v>
      </c>
      <c r="AK137" s="13"/>
      <c r="AL137" s="13"/>
      <c r="AM137" s="20"/>
    </row>
    <row r="138" spans="1:39" x14ac:dyDescent="0.35">
      <c r="A138" s="9">
        <v>83</v>
      </c>
      <c r="B138" s="9" t="b">
        <v>0</v>
      </c>
      <c r="C138" s="9" t="b">
        <v>1</v>
      </c>
      <c r="D138" s="9" t="b">
        <v>0</v>
      </c>
      <c r="E138" s="9">
        <v>120</v>
      </c>
      <c r="F138" s="9">
        <v>0</v>
      </c>
      <c r="G138" s="9">
        <v>4</v>
      </c>
      <c r="H138" s="9" t="b">
        <v>0</v>
      </c>
      <c r="I138" s="9" t="b">
        <v>0</v>
      </c>
      <c r="J138" s="9">
        <v>128</v>
      </c>
      <c r="K138" s="21">
        <v>120</v>
      </c>
      <c r="L138" s="94" t="s">
        <v>1</v>
      </c>
      <c r="M138" s="9" t="s">
        <v>648</v>
      </c>
      <c r="N138" s="19">
        <v>4</v>
      </c>
      <c r="O138" s="19">
        <v>0</v>
      </c>
      <c r="P138" s="19">
        <v>76</v>
      </c>
      <c r="Q138" s="28">
        <v>0.6333333333333333</v>
      </c>
      <c r="R138" s="14" t="s">
        <v>512</v>
      </c>
      <c r="S138" s="14" t="s">
        <v>513</v>
      </c>
      <c r="T138" s="14" t="s">
        <v>512</v>
      </c>
      <c r="U138" s="163" t="b">
        <v>1</v>
      </c>
      <c r="V138" s="9" t="s">
        <v>1</v>
      </c>
      <c r="W138" s="9" t="b">
        <v>1</v>
      </c>
      <c r="X138" s="11" t="b">
        <v>1</v>
      </c>
      <c r="Y138" s="13" t="s">
        <v>476</v>
      </c>
      <c r="Z138" s="164" t="b">
        <v>1</v>
      </c>
      <c r="AA138" s="19">
        <v>72</v>
      </c>
      <c r="AB138" s="13" t="s">
        <v>468</v>
      </c>
      <c r="AC138" s="165" t="b">
        <v>0</v>
      </c>
      <c r="AD138" s="165" t="b">
        <v>0</v>
      </c>
      <c r="AE138" s="13" t="s">
        <v>456</v>
      </c>
      <c r="AF138" s="13" t="s">
        <v>462</v>
      </c>
      <c r="AG138" s="13" t="s">
        <v>460</v>
      </c>
      <c r="AH138" s="13" t="s">
        <v>480</v>
      </c>
      <c r="AI138" s="13" t="s">
        <v>470</v>
      </c>
      <c r="AJ138" s="20" t="s">
        <v>476</v>
      </c>
      <c r="AK138" s="13"/>
      <c r="AL138" s="13"/>
      <c r="AM138" s="20"/>
    </row>
    <row r="139" spans="1:39" x14ac:dyDescent="0.35">
      <c r="A139" s="9">
        <v>141</v>
      </c>
      <c r="B139" s="9" t="b">
        <v>0</v>
      </c>
      <c r="C139" s="9" t="b">
        <v>1</v>
      </c>
      <c r="D139" s="9" t="b">
        <v>0</v>
      </c>
      <c r="E139" s="9">
        <v>120</v>
      </c>
      <c r="F139" s="9">
        <v>0</v>
      </c>
      <c r="G139" s="9">
        <v>5</v>
      </c>
      <c r="H139" s="9" t="b">
        <v>0</v>
      </c>
      <c r="I139" s="9" t="b">
        <v>0</v>
      </c>
      <c r="J139" s="9">
        <v>129</v>
      </c>
      <c r="K139" s="21">
        <v>120</v>
      </c>
      <c r="L139" s="94" t="s">
        <v>1</v>
      </c>
      <c r="M139" s="9" t="s">
        <v>649</v>
      </c>
      <c r="N139" s="19">
        <v>4</v>
      </c>
      <c r="O139" s="19">
        <v>0</v>
      </c>
      <c r="P139" s="19">
        <v>76</v>
      </c>
      <c r="Q139" s="28">
        <v>0.6333333333333333</v>
      </c>
      <c r="R139" s="14" t="s">
        <v>512</v>
      </c>
      <c r="S139" s="14" t="s">
        <v>517</v>
      </c>
      <c r="T139" s="14" t="s">
        <v>512</v>
      </c>
      <c r="U139" s="163" t="b">
        <v>1</v>
      </c>
      <c r="V139" s="9" t="s">
        <v>1</v>
      </c>
      <c r="W139" s="9" t="b">
        <v>1</v>
      </c>
      <c r="X139" s="11" t="b">
        <v>0</v>
      </c>
      <c r="Y139" s="13" t="s">
        <v>1</v>
      </c>
      <c r="Z139" s="164" t="b">
        <v>0</v>
      </c>
      <c r="AA139" s="19">
        <v>75</v>
      </c>
      <c r="AB139" s="13" t="s">
        <v>478</v>
      </c>
      <c r="AC139" s="165" t="b">
        <v>0</v>
      </c>
      <c r="AD139" s="165" t="b">
        <v>0</v>
      </c>
      <c r="AE139" s="13" t="s">
        <v>456</v>
      </c>
      <c r="AF139" s="13" t="s">
        <v>462</v>
      </c>
      <c r="AG139" s="13" t="s">
        <v>460</v>
      </c>
      <c r="AH139" s="13" t="s">
        <v>480</v>
      </c>
      <c r="AI139" s="13" t="s">
        <v>470</v>
      </c>
      <c r="AJ139" s="20" t="s">
        <v>476</v>
      </c>
      <c r="AK139" s="13"/>
      <c r="AL139" s="13"/>
      <c r="AM139" s="20"/>
    </row>
    <row r="140" spans="1:39" x14ac:dyDescent="0.35">
      <c r="A140" s="9">
        <v>58</v>
      </c>
      <c r="B140" s="9" t="b">
        <v>0</v>
      </c>
      <c r="C140" s="9" t="b">
        <v>1</v>
      </c>
      <c r="D140" s="9" t="b">
        <v>0</v>
      </c>
      <c r="E140" s="9">
        <v>109</v>
      </c>
      <c r="F140" s="9">
        <v>11</v>
      </c>
      <c r="G140" s="9">
        <v>1</v>
      </c>
      <c r="H140" s="9" t="b">
        <v>1</v>
      </c>
      <c r="I140" s="9" t="b">
        <v>0</v>
      </c>
      <c r="J140" s="9">
        <v>130</v>
      </c>
      <c r="K140" s="21">
        <v>120</v>
      </c>
      <c r="L140" s="94" t="s">
        <v>541</v>
      </c>
      <c r="M140" s="9" t="s">
        <v>650</v>
      </c>
      <c r="N140" s="19">
        <v>3</v>
      </c>
      <c r="O140" s="19">
        <v>6</v>
      </c>
      <c r="P140" s="19">
        <v>76</v>
      </c>
      <c r="Q140" s="28">
        <v>0.58333333333333337</v>
      </c>
      <c r="R140" s="14" t="s">
        <v>512</v>
      </c>
      <c r="S140" s="14" t="s">
        <v>517</v>
      </c>
      <c r="T140" s="14" t="s">
        <v>512</v>
      </c>
      <c r="U140" s="163" t="b">
        <v>1</v>
      </c>
      <c r="V140" s="9" t="s">
        <v>1</v>
      </c>
      <c r="W140" s="9" t="b">
        <v>1</v>
      </c>
      <c r="X140" s="11" t="b">
        <v>0</v>
      </c>
      <c r="Y140" s="13" t="s">
        <v>1</v>
      </c>
      <c r="Z140" s="164" t="b">
        <v>0</v>
      </c>
      <c r="AA140" s="19">
        <v>70</v>
      </c>
      <c r="AB140" s="13" t="s">
        <v>478</v>
      </c>
      <c r="AC140" s="165" t="b">
        <v>0</v>
      </c>
      <c r="AD140" s="165" t="b">
        <v>0</v>
      </c>
      <c r="AE140" s="13" t="s">
        <v>456</v>
      </c>
      <c r="AF140" s="13" t="s">
        <v>464</v>
      </c>
      <c r="AG140" s="13" t="s">
        <v>460</v>
      </c>
      <c r="AH140" s="13" t="s">
        <v>474</v>
      </c>
      <c r="AI140" s="13" t="s">
        <v>486</v>
      </c>
      <c r="AJ140" s="20" t="s">
        <v>476</v>
      </c>
      <c r="AK140" s="13"/>
      <c r="AL140" s="13"/>
      <c r="AM140" s="20"/>
    </row>
    <row r="141" spans="1:39" x14ac:dyDescent="0.35">
      <c r="A141" s="9">
        <v>240</v>
      </c>
      <c r="B141" s="9" t="b">
        <v>0</v>
      </c>
      <c r="C141" s="9" t="b">
        <v>1</v>
      </c>
      <c r="D141" s="9" t="b">
        <v>0</v>
      </c>
      <c r="E141" s="9">
        <v>129</v>
      </c>
      <c r="F141" s="9">
        <v>2</v>
      </c>
      <c r="G141" s="9">
        <v>1</v>
      </c>
      <c r="H141" s="9" t="b">
        <v>0</v>
      </c>
      <c r="I141" s="9" t="b">
        <v>0</v>
      </c>
      <c r="J141" s="9">
        <v>131</v>
      </c>
      <c r="K141" s="21">
        <v>131</v>
      </c>
      <c r="L141" s="94" t="s">
        <v>1</v>
      </c>
      <c r="M141" s="9" t="s">
        <v>651</v>
      </c>
      <c r="N141" s="19">
        <v>4</v>
      </c>
      <c r="O141" s="19">
        <v>0</v>
      </c>
      <c r="P141" s="19">
        <v>75</v>
      </c>
      <c r="Q141" s="28">
        <v>0.625</v>
      </c>
      <c r="R141" s="14" t="s">
        <v>512</v>
      </c>
      <c r="S141" s="14" t="s">
        <v>513</v>
      </c>
      <c r="T141" s="14" t="s">
        <v>514</v>
      </c>
      <c r="U141" s="163" t="b">
        <v>1</v>
      </c>
      <c r="V141" s="9" t="s">
        <v>1</v>
      </c>
      <c r="W141" s="9" t="b">
        <v>1</v>
      </c>
      <c r="X141" s="11" t="b">
        <v>0</v>
      </c>
      <c r="Y141" s="13" t="s">
        <v>1</v>
      </c>
      <c r="Z141" s="164" t="b">
        <v>0</v>
      </c>
      <c r="AA141" s="19">
        <v>75</v>
      </c>
      <c r="AB141" s="13" t="s">
        <v>468</v>
      </c>
      <c r="AC141" s="165" t="b">
        <v>0</v>
      </c>
      <c r="AD141" s="165" t="b">
        <v>0</v>
      </c>
      <c r="AE141" s="13" t="s">
        <v>456</v>
      </c>
      <c r="AF141" s="13" t="s">
        <v>462</v>
      </c>
      <c r="AG141" s="13" t="s">
        <v>460</v>
      </c>
      <c r="AH141" s="13" t="s">
        <v>474</v>
      </c>
      <c r="AI141" s="13" t="s">
        <v>470</v>
      </c>
      <c r="AJ141" s="20" t="s">
        <v>482</v>
      </c>
      <c r="AK141" s="13"/>
      <c r="AL141" s="13"/>
      <c r="AM141" s="20"/>
    </row>
    <row r="142" spans="1:39" x14ac:dyDescent="0.35">
      <c r="A142" s="9">
        <v>236</v>
      </c>
      <c r="B142" s="9" t="b">
        <v>0</v>
      </c>
      <c r="C142" s="9" t="b">
        <v>1</v>
      </c>
      <c r="D142" s="9" t="b">
        <v>0</v>
      </c>
      <c r="E142" s="9">
        <v>129</v>
      </c>
      <c r="F142" s="9">
        <v>2</v>
      </c>
      <c r="G142" s="9">
        <v>2</v>
      </c>
      <c r="H142" s="9" t="b">
        <v>0</v>
      </c>
      <c r="I142" s="9" t="b">
        <v>0</v>
      </c>
      <c r="J142" s="9">
        <v>132</v>
      </c>
      <c r="K142" s="21">
        <v>131</v>
      </c>
      <c r="L142" s="94" t="s">
        <v>1</v>
      </c>
      <c r="M142" s="9" t="s">
        <v>652</v>
      </c>
      <c r="N142" s="19">
        <v>4</v>
      </c>
      <c r="O142" s="19">
        <v>0</v>
      </c>
      <c r="P142" s="19">
        <v>75</v>
      </c>
      <c r="Q142" s="28">
        <v>0.625</v>
      </c>
      <c r="R142" s="14" t="s">
        <v>516</v>
      </c>
      <c r="S142" s="14" t="s">
        <v>517</v>
      </c>
      <c r="T142" s="14" t="s">
        <v>514</v>
      </c>
      <c r="U142" s="163" t="b">
        <v>1</v>
      </c>
      <c r="V142" s="9" t="s">
        <v>1</v>
      </c>
      <c r="W142" s="9" t="b">
        <v>1</v>
      </c>
      <c r="X142" s="11" t="b">
        <v>0</v>
      </c>
      <c r="Y142" s="13" t="s">
        <v>1</v>
      </c>
      <c r="Z142" s="164" t="b">
        <v>0</v>
      </c>
      <c r="AA142" s="19">
        <v>68</v>
      </c>
      <c r="AB142" s="13" t="s">
        <v>478</v>
      </c>
      <c r="AC142" s="165" t="b">
        <v>0</v>
      </c>
      <c r="AD142" s="165" t="b">
        <v>0</v>
      </c>
      <c r="AE142" s="13" t="s">
        <v>456</v>
      </c>
      <c r="AF142" s="13" t="s">
        <v>462</v>
      </c>
      <c r="AG142" s="13" t="s">
        <v>460</v>
      </c>
      <c r="AH142" s="13" t="s">
        <v>474</v>
      </c>
      <c r="AI142" s="13" t="s">
        <v>486</v>
      </c>
      <c r="AJ142" s="20" t="s">
        <v>476</v>
      </c>
      <c r="AK142" s="13"/>
      <c r="AL142" s="13"/>
      <c r="AM142" s="20"/>
    </row>
    <row r="143" spans="1:39" x14ac:dyDescent="0.35">
      <c r="A143" s="9">
        <v>182</v>
      </c>
      <c r="B143" s="9" t="b">
        <v>0</v>
      </c>
      <c r="C143" s="9" t="b">
        <v>1</v>
      </c>
      <c r="D143" s="9" t="b">
        <v>0</v>
      </c>
      <c r="E143" s="9">
        <v>129</v>
      </c>
      <c r="F143" s="9">
        <v>2</v>
      </c>
      <c r="G143" s="9">
        <v>3</v>
      </c>
      <c r="H143" s="9" t="b">
        <v>0</v>
      </c>
      <c r="I143" s="9" t="b">
        <v>0</v>
      </c>
      <c r="J143" s="9">
        <v>133</v>
      </c>
      <c r="K143" s="21">
        <v>131</v>
      </c>
      <c r="L143" s="94" t="s">
        <v>1</v>
      </c>
      <c r="M143" s="9" t="s">
        <v>653</v>
      </c>
      <c r="N143" s="19">
        <v>4</v>
      </c>
      <c r="O143" s="19">
        <v>3</v>
      </c>
      <c r="P143" s="19">
        <v>75</v>
      </c>
      <c r="Q143" s="28">
        <v>0.6</v>
      </c>
      <c r="R143" s="14" t="s">
        <v>516</v>
      </c>
      <c r="S143" s="14" t="s">
        <v>517</v>
      </c>
      <c r="T143" s="14" t="s">
        <v>512</v>
      </c>
      <c r="U143" s="163" t="b">
        <v>0</v>
      </c>
      <c r="V143" s="9" t="s">
        <v>1</v>
      </c>
      <c r="W143" s="9" t="b">
        <v>1</v>
      </c>
      <c r="X143" s="11" t="b">
        <v>0</v>
      </c>
      <c r="Y143" s="13" t="s">
        <v>1</v>
      </c>
      <c r="Z143" s="164" t="b">
        <v>0</v>
      </c>
      <c r="AA143" s="19">
        <v>69</v>
      </c>
      <c r="AB143" s="13" t="s">
        <v>470</v>
      </c>
      <c r="AC143" s="165" t="b">
        <v>1</v>
      </c>
      <c r="AD143" s="165" t="b">
        <v>1</v>
      </c>
      <c r="AE143" s="13" t="s">
        <v>466</v>
      </c>
      <c r="AF143" s="13" t="s">
        <v>462</v>
      </c>
      <c r="AG143" s="13" t="s">
        <v>460</v>
      </c>
      <c r="AH143" s="13" t="s">
        <v>474</v>
      </c>
      <c r="AI143" s="13" t="s">
        <v>470</v>
      </c>
      <c r="AJ143" s="20" t="s">
        <v>476</v>
      </c>
      <c r="AK143" s="13"/>
      <c r="AL143" s="13"/>
      <c r="AM143" s="20"/>
    </row>
    <row r="144" spans="1:39" x14ac:dyDescent="0.35">
      <c r="A144" s="9">
        <v>10</v>
      </c>
      <c r="B144" s="9" t="b">
        <v>0</v>
      </c>
      <c r="C144" s="9" t="b">
        <v>1</v>
      </c>
      <c r="D144" s="9" t="b">
        <v>0</v>
      </c>
      <c r="E144" s="9">
        <v>120</v>
      </c>
      <c r="F144" s="9">
        <v>11</v>
      </c>
      <c r="G144" s="9">
        <v>4</v>
      </c>
      <c r="H144" s="9" t="b">
        <v>0</v>
      </c>
      <c r="I144" s="9" t="b">
        <v>0</v>
      </c>
      <c r="J144" s="9">
        <v>134</v>
      </c>
      <c r="K144" s="21">
        <v>131</v>
      </c>
      <c r="L144" s="94" t="s">
        <v>541</v>
      </c>
      <c r="M144" s="9" t="s">
        <v>654</v>
      </c>
      <c r="N144" s="19">
        <v>3</v>
      </c>
      <c r="O144" s="19">
        <v>0</v>
      </c>
      <c r="P144" s="19">
        <v>75</v>
      </c>
      <c r="Q144" s="28">
        <v>0.625</v>
      </c>
      <c r="R144" s="14" t="s">
        <v>512</v>
      </c>
      <c r="S144" s="14" t="s">
        <v>517</v>
      </c>
      <c r="T144" s="14" t="s">
        <v>512</v>
      </c>
      <c r="U144" s="163" t="b">
        <v>1</v>
      </c>
      <c r="V144" s="9" t="s">
        <v>1</v>
      </c>
      <c r="W144" s="9" t="b">
        <v>1</v>
      </c>
      <c r="X144" s="11" t="b">
        <v>0</v>
      </c>
      <c r="Y144" s="13" t="s">
        <v>1</v>
      </c>
      <c r="Z144" s="164" t="b">
        <v>0</v>
      </c>
      <c r="AA144" s="19">
        <v>76</v>
      </c>
      <c r="AB144" s="13" t="s">
        <v>1</v>
      </c>
      <c r="AC144" s="165" t="b">
        <v>0</v>
      </c>
      <c r="AD144" s="165" t="b">
        <v>0</v>
      </c>
      <c r="AE144" s="13" t="s">
        <v>456</v>
      </c>
      <c r="AF144" s="13" t="s">
        <v>464</v>
      </c>
      <c r="AG144" s="13" t="s">
        <v>488</v>
      </c>
      <c r="AH144" s="13" t="s">
        <v>480</v>
      </c>
      <c r="AI144" s="13" t="s">
        <v>486</v>
      </c>
      <c r="AJ144" s="20" t="s">
        <v>476</v>
      </c>
      <c r="AK144" s="13"/>
      <c r="AL144" s="13"/>
      <c r="AM144" s="20"/>
    </row>
    <row r="145" spans="1:39" x14ac:dyDescent="0.35">
      <c r="A145" s="9">
        <v>56</v>
      </c>
      <c r="B145" s="9" t="b">
        <v>0</v>
      </c>
      <c r="C145" s="9" t="b">
        <v>1</v>
      </c>
      <c r="D145" s="9" t="b">
        <v>0</v>
      </c>
      <c r="E145" s="9">
        <v>142</v>
      </c>
      <c r="F145" s="9">
        <v>-11</v>
      </c>
      <c r="G145" s="9">
        <v>5</v>
      </c>
      <c r="H145" s="9" t="b">
        <v>0</v>
      </c>
      <c r="I145" s="9" t="b">
        <v>0</v>
      </c>
      <c r="J145" s="9">
        <v>135</v>
      </c>
      <c r="K145" s="21">
        <v>131</v>
      </c>
      <c r="L145" s="94" t="s">
        <v>539</v>
      </c>
      <c r="M145" s="9" t="s">
        <v>491</v>
      </c>
      <c r="N145" s="19">
        <v>5</v>
      </c>
      <c r="O145" s="19">
        <v>0</v>
      </c>
      <c r="P145" s="19">
        <v>75</v>
      </c>
      <c r="Q145" s="28">
        <v>0.625</v>
      </c>
      <c r="R145" s="14" t="s">
        <v>516</v>
      </c>
      <c r="S145" s="14" t="s">
        <v>517</v>
      </c>
      <c r="T145" s="14" t="s">
        <v>512</v>
      </c>
      <c r="U145" s="163" t="b">
        <v>1</v>
      </c>
      <c r="V145" s="9" t="s">
        <v>1</v>
      </c>
      <c r="W145" s="9" t="b">
        <v>1</v>
      </c>
      <c r="X145" s="11" t="b">
        <v>1</v>
      </c>
      <c r="Y145" s="13" t="s">
        <v>476</v>
      </c>
      <c r="Z145" s="164" t="b">
        <v>1</v>
      </c>
      <c r="AA145" s="19">
        <v>73</v>
      </c>
      <c r="AB145" s="13" t="s">
        <v>476</v>
      </c>
      <c r="AC145" s="165" t="b">
        <v>1</v>
      </c>
      <c r="AD145" s="165" t="b">
        <v>1</v>
      </c>
      <c r="AE145" s="13" t="s">
        <v>456</v>
      </c>
      <c r="AF145" s="13" t="s">
        <v>462</v>
      </c>
      <c r="AG145" s="13" t="s">
        <v>460</v>
      </c>
      <c r="AH145" s="13" t="s">
        <v>474</v>
      </c>
      <c r="AI145" s="13" t="s">
        <v>470</v>
      </c>
      <c r="AJ145" s="20" t="s">
        <v>476</v>
      </c>
      <c r="AK145" s="13"/>
      <c r="AL145" s="13"/>
      <c r="AM145" s="20"/>
    </row>
    <row r="146" spans="1:39" x14ac:dyDescent="0.35">
      <c r="A146" s="9">
        <v>259</v>
      </c>
      <c r="B146" s="9" t="b">
        <v>0</v>
      </c>
      <c r="C146" s="9" t="b">
        <v>1</v>
      </c>
      <c r="D146" s="9" t="b">
        <v>0</v>
      </c>
      <c r="E146" s="9">
        <v>129</v>
      </c>
      <c r="F146" s="9">
        <v>2</v>
      </c>
      <c r="G146" s="9">
        <v>1</v>
      </c>
      <c r="H146" s="9" t="b">
        <v>1</v>
      </c>
      <c r="I146" s="9" t="b">
        <v>0</v>
      </c>
      <c r="J146" s="9">
        <v>136</v>
      </c>
      <c r="K146" s="21">
        <v>131</v>
      </c>
      <c r="L146" s="94" t="s">
        <v>1</v>
      </c>
      <c r="M146" s="9" t="s">
        <v>655</v>
      </c>
      <c r="N146" s="19">
        <v>4</v>
      </c>
      <c r="O146" s="19">
        <v>6</v>
      </c>
      <c r="P146" s="19">
        <v>75</v>
      </c>
      <c r="Q146" s="28">
        <v>0.57499999999999996</v>
      </c>
      <c r="R146" s="14" t="s">
        <v>516</v>
      </c>
      <c r="S146" s="14" t="s">
        <v>513</v>
      </c>
      <c r="T146" s="14" t="s">
        <v>514</v>
      </c>
      <c r="U146" s="163" t="b">
        <v>1</v>
      </c>
      <c r="V146" s="9" t="s">
        <v>1</v>
      </c>
      <c r="W146" s="9" t="b">
        <v>1</v>
      </c>
      <c r="X146" s="11" t="b">
        <v>1</v>
      </c>
      <c r="Y146" s="13" t="s">
        <v>466</v>
      </c>
      <c r="Z146" s="164" t="b">
        <v>0</v>
      </c>
      <c r="AA146" s="19">
        <v>74</v>
      </c>
      <c r="AB146" s="13" t="s">
        <v>466</v>
      </c>
      <c r="AC146" s="165" t="b">
        <v>1</v>
      </c>
      <c r="AD146" s="165" t="b">
        <v>0</v>
      </c>
      <c r="AE146" s="13" t="s">
        <v>466</v>
      </c>
      <c r="AF146" s="13" t="s">
        <v>462</v>
      </c>
      <c r="AG146" s="13" t="s">
        <v>488</v>
      </c>
      <c r="AH146" s="13" t="s">
        <v>480</v>
      </c>
      <c r="AI146" s="13" t="s">
        <v>470</v>
      </c>
      <c r="AJ146" s="20" t="s">
        <v>476</v>
      </c>
      <c r="AK146" s="13"/>
      <c r="AL146" s="13"/>
      <c r="AM146" s="20"/>
    </row>
    <row r="147" spans="1:39" x14ac:dyDescent="0.35">
      <c r="A147" s="9">
        <v>62</v>
      </c>
      <c r="B147" s="9" t="b">
        <v>0</v>
      </c>
      <c r="C147" s="9" t="b">
        <v>1</v>
      </c>
      <c r="D147" s="9" t="b">
        <v>0</v>
      </c>
      <c r="E147" s="9">
        <v>129</v>
      </c>
      <c r="F147" s="9">
        <v>2</v>
      </c>
      <c r="G147" s="9">
        <v>2</v>
      </c>
      <c r="H147" s="9" t="b">
        <v>1</v>
      </c>
      <c r="I147" s="9" t="b">
        <v>0</v>
      </c>
      <c r="J147" s="9">
        <v>137</v>
      </c>
      <c r="K147" s="21">
        <v>131</v>
      </c>
      <c r="L147" s="94" t="s">
        <v>1</v>
      </c>
      <c r="M147" s="9" t="s">
        <v>656</v>
      </c>
      <c r="N147" s="19">
        <v>4</v>
      </c>
      <c r="O147" s="19">
        <v>5</v>
      </c>
      <c r="P147" s="19">
        <v>75</v>
      </c>
      <c r="Q147" s="28">
        <v>0.58333333333333337</v>
      </c>
      <c r="R147" s="14" t="s">
        <v>512</v>
      </c>
      <c r="S147" s="14" t="s">
        <v>517</v>
      </c>
      <c r="T147" s="14" t="s">
        <v>512</v>
      </c>
      <c r="U147" s="163" t="b">
        <v>1</v>
      </c>
      <c r="V147" s="9" t="s">
        <v>1</v>
      </c>
      <c r="W147" s="9" t="b">
        <v>1</v>
      </c>
      <c r="X147" s="11" t="b">
        <v>0</v>
      </c>
      <c r="Y147" s="13" t="s">
        <v>1</v>
      </c>
      <c r="Z147" s="164" t="b">
        <v>0</v>
      </c>
      <c r="AA147" s="19">
        <v>72</v>
      </c>
      <c r="AB147" s="13" t="s">
        <v>466</v>
      </c>
      <c r="AC147" s="165" t="b">
        <v>1</v>
      </c>
      <c r="AD147" s="165" t="b">
        <v>0</v>
      </c>
      <c r="AE147" s="13" t="s">
        <v>466</v>
      </c>
      <c r="AF147" s="13" t="s">
        <v>462</v>
      </c>
      <c r="AG147" s="13" t="s">
        <v>460</v>
      </c>
      <c r="AH147" s="13" t="s">
        <v>474</v>
      </c>
      <c r="AI147" s="13" t="s">
        <v>470</v>
      </c>
      <c r="AJ147" s="20" t="s">
        <v>476</v>
      </c>
      <c r="AK147" s="13"/>
      <c r="AL147" s="13"/>
      <c r="AM147" s="20"/>
    </row>
    <row r="148" spans="1:39" x14ac:dyDescent="0.35">
      <c r="A148" s="9">
        <v>260</v>
      </c>
      <c r="B148" s="9" t="b">
        <v>0</v>
      </c>
      <c r="C148" s="9" t="b">
        <v>1</v>
      </c>
      <c r="D148" s="9" t="b">
        <v>0</v>
      </c>
      <c r="E148" s="9">
        <v>129</v>
      </c>
      <c r="F148" s="9">
        <v>2</v>
      </c>
      <c r="G148" s="9">
        <v>3</v>
      </c>
      <c r="H148" s="9" t="b">
        <v>1</v>
      </c>
      <c r="I148" s="9" t="b">
        <v>0</v>
      </c>
      <c r="J148" s="9">
        <v>138</v>
      </c>
      <c r="K148" s="21">
        <v>131</v>
      </c>
      <c r="L148" s="94" t="s">
        <v>1</v>
      </c>
      <c r="M148" s="9" t="s">
        <v>657</v>
      </c>
      <c r="N148" s="19">
        <v>4</v>
      </c>
      <c r="O148" s="19">
        <v>0</v>
      </c>
      <c r="P148" s="19">
        <v>75</v>
      </c>
      <c r="Q148" s="28">
        <v>0.625</v>
      </c>
      <c r="R148" s="14" t="s">
        <v>516</v>
      </c>
      <c r="S148" s="14" t="s">
        <v>513</v>
      </c>
      <c r="T148" s="14" t="s">
        <v>514</v>
      </c>
      <c r="U148" s="163" t="b">
        <v>1</v>
      </c>
      <c r="V148" s="9" t="s">
        <v>1</v>
      </c>
      <c r="W148" s="9" t="b">
        <v>1</v>
      </c>
      <c r="X148" s="11" t="b">
        <v>0</v>
      </c>
      <c r="Y148" s="13" t="s">
        <v>1</v>
      </c>
      <c r="Z148" s="164" t="b">
        <v>0</v>
      </c>
      <c r="AA148" s="19">
        <v>72</v>
      </c>
      <c r="AB148" s="13" t="s">
        <v>482</v>
      </c>
      <c r="AC148" s="165" t="b">
        <v>0</v>
      </c>
      <c r="AD148" s="165" t="b">
        <v>0</v>
      </c>
      <c r="AE148" s="13" t="s">
        <v>456</v>
      </c>
      <c r="AF148" s="13" t="s">
        <v>462</v>
      </c>
      <c r="AG148" s="13" t="s">
        <v>488</v>
      </c>
      <c r="AH148" s="13" t="s">
        <v>480</v>
      </c>
      <c r="AI148" s="13" t="s">
        <v>486</v>
      </c>
      <c r="AJ148" s="20" t="s">
        <v>476</v>
      </c>
      <c r="AK148" s="13"/>
      <c r="AL148" s="13"/>
      <c r="AM148" s="20"/>
    </row>
    <row r="149" spans="1:39" x14ac:dyDescent="0.35">
      <c r="A149" s="9">
        <v>222</v>
      </c>
      <c r="B149" s="9" t="b">
        <v>0</v>
      </c>
      <c r="C149" s="9" t="b">
        <v>1</v>
      </c>
      <c r="D149" s="9" t="b">
        <v>0</v>
      </c>
      <c r="E149" s="9">
        <v>129</v>
      </c>
      <c r="F149" s="9">
        <v>2</v>
      </c>
      <c r="G149" s="9">
        <v>4</v>
      </c>
      <c r="H149" s="9" t="b">
        <v>1</v>
      </c>
      <c r="I149" s="9" t="b">
        <v>0</v>
      </c>
      <c r="J149" s="9">
        <v>139</v>
      </c>
      <c r="K149" s="21">
        <v>131</v>
      </c>
      <c r="L149" s="94" t="s">
        <v>1</v>
      </c>
      <c r="M149" s="9" t="s">
        <v>658</v>
      </c>
      <c r="N149" s="19">
        <v>4</v>
      </c>
      <c r="O149" s="19">
        <v>3</v>
      </c>
      <c r="P149" s="19">
        <v>75</v>
      </c>
      <c r="Q149" s="28">
        <v>0.6</v>
      </c>
      <c r="R149" s="14" t="s">
        <v>512</v>
      </c>
      <c r="S149" s="14" t="s">
        <v>517</v>
      </c>
      <c r="T149" s="14" t="s">
        <v>577</v>
      </c>
      <c r="U149" s="163" t="b">
        <v>1</v>
      </c>
      <c r="V149" s="9" t="s">
        <v>1</v>
      </c>
      <c r="W149" s="9" t="b">
        <v>1</v>
      </c>
      <c r="X149" s="11" t="b">
        <v>0</v>
      </c>
      <c r="Y149" s="13" t="s">
        <v>1</v>
      </c>
      <c r="Z149" s="164" t="b">
        <v>0</v>
      </c>
      <c r="AA149" s="19">
        <v>63</v>
      </c>
      <c r="AB149" s="13" t="s">
        <v>458</v>
      </c>
      <c r="AC149" s="165" t="b">
        <v>0</v>
      </c>
      <c r="AD149" s="165" t="b">
        <v>0</v>
      </c>
      <c r="AE149" s="13" t="s">
        <v>456</v>
      </c>
      <c r="AF149" s="13" t="s">
        <v>462</v>
      </c>
      <c r="AG149" s="13" t="s">
        <v>460</v>
      </c>
      <c r="AH149" s="13" t="s">
        <v>480</v>
      </c>
      <c r="AI149" s="13" t="s">
        <v>470</v>
      </c>
      <c r="AJ149" s="20" t="s">
        <v>476</v>
      </c>
      <c r="AK149" s="13"/>
      <c r="AL149" s="13"/>
      <c r="AM149" s="20"/>
    </row>
    <row r="150" spans="1:39" x14ac:dyDescent="0.35">
      <c r="A150" s="9">
        <v>41</v>
      </c>
      <c r="B150" s="9" t="b">
        <v>0</v>
      </c>
      <c r="C150" s="9" t="b">
        <v>1</v>
      </c>
      <c r="D150" s="9" t="b">
        <v>0</v>
      </c>
      <c r="E150" s="9">
        <v>129</v>
      </c>
      <c r="F150" s="9">
        <v>2</v>
      </c>
      <c r="G150" s="9">
        <v>5</v>
      </c>
      <c r="H150" s="9" t="b">
        <v>1</v>
      </c>
      <c r="I150" s="9" t="b">
        <v>0</v>
      </c>
      <c r="J150" s="9">
        <v>140</v>
      </c>
      <c r="K150" s="21">
        <v>131</v>
      </c>
      <c r="L150" s="94" t="s">
        <v>1</v>
      </c>
      <c r="M150" s="9" t="s">
        <v>659</v>
      </c>
      <c r="N150" s="19">
        <v>4</v>
      </c>
      <c r="O150" s="19">
        <v>0</v>
      </c>
      <c r="P150" s="19">
        <v>75</v>
      </c>
      <c r="Q150" s="28">
        <v>0.625</v>
      </c>
      <c r="R150" s="14" t="s">
        <v>512</v>
      </c>
      <c r="S150" s="14" t="s">
        <v>517</v>
      </c>
      <c r="T150" s="14" t="s">
        <v>514</v>
      </c>
      <c r="U150" s="163" t="b">
        <v>1</v>
      </c>
      <c r="V150" s="9" t="s">
        <v>1</v>
      </c>
      <c r="W150" s="9" t="b">
        <v>1</v>
      </c>
      <c r="X150" s="11" t="b">
        <v>0</v>
      </c>
      <c r="Y150" s="13" t="s">
        <v>1</v>
      </c>
      <c r="Z150" s="164" t="b">
        <v>0</v>
      </c>
      <c r="AA150" s="19">
        <v>70</v>
      </c>
      <c r="AB150" s="13" t="s">
        <v>478</v>
      </c>
      <c r="AC150" s="165" t="b">
        <v>0</v>
      </c>
      <c r="AD150" s="165" t="b">
        <v>0</v>
      </c>
      <c r="AE150" s="13" t="s">
        <v>466</v>
      </c>
      <c r="AF150" s="13" t="s">
        <v>462</v>
      </c>
      <c r="AG150" s="13" t="s">
        <v>488</v>
      </c>
      <c r="AH150" s="13" t="s">
        <v>480</v>
      </c>
      <c r="AI150" s="13" t="s">
        <v>470</v>
      </c>
      <c r="AJ150" s="20" t="s">
        <v>476</v>
      </c>
      <c r="AK150" s="13"/>
      <c r="AL150" s="13"/>
      <c r="AM150" s="20"/>
    </row>
    <row r="151" spans="1:39" s="10" customFormat="1" x14ac:dyDescent="0.35">
      <c r="A151" s="9">
        <v>110</v>
      </c>
      <c r="B151" s="9" t="b">
        <v>0</v>
      </c>
      <c r="C151" s="9" t="b">
        <v>1</v>
      </c>
      <c r="D151" s="9" t="b">
        <v>0</v>
      </c>
      <c r="E151" s="9">
        <v>159</v>
      </c>
      <c r="F151" s="9">
        <v>-28</v>
      </c>
      <c r="G151" s="9">
        <v>1</v>
      </c>
      <c r="H151" s="9" t="b">
        <v>0</v>
      </c>
      <c r="I151" s="9" t="b">
        <v>0</v>
      </c>
      <c r="J151" s="9">
        <v>141</v>
      </c>
      <c r="K151" s="21">
        <v>131</v>
      </c>
      <c r="L151" s="94" t="s">
        <v>559</v>
      </c>
      <c r="M151" s="9" t="s">
        <v>660</v>
      </c>
      <c r="N151" s="19">
        <v>6</v>
      </c>
      <c r="O151" s="19">
        <v>0</v>
      </c>
      <c r="P151" s="19">
        <v>75</v>
      </c>
      <c r="Q151" s="28">
        <v>0.625</v>
      </c>
      <c r="R151" s="14" t="s">
        <v>516</v>
      </c>
      <c r="S151" s="14" t="s">
        <v>513</v>
      </c>
      <c r="T151" s="14" t="s">
        <v>512</v>
      </c>
      <c r="U151" s="163" t="b">
        <v>1</v>
      </c>
      <c r="V151" s="9">
        <v>176</v>
      </c>
      <c r="W151" s="9" t="b">
        <v>1</v>
      </c>
      <c r="X151" s="11" t="b">
        <v>0</v>
      </c>
      <c r="Y151" s="13" t="s">
        <v>1</v>
      </c>
      <c r="Z151" s="164" t="b">
        <v>0</v>
      </c>
      <c r="AA151" s="19">
        <v>67</v>
      </c>
      <c r="AB151" s="13" t="s">
        <v>478</v>
      </c>
      <c r="AC151" s="165" t="b">
        <v>0</v>
      </c>
      <c r="AD151" s="165" t="b">
        <v>0</v>
      </c>
      <c r="AE151" s="13" t="s">
        <v>456</v>
      </c>
      <c r="AF151" s="13" t="s">
        <v>462</v>
      </c>
      <c r="AG151" s="13" t="s">
        <v>488</v>
      </c>
      <c r="AH151" s="13" t="s">
        <v>474</v>
      </c>
      <c r="AI151" s="13" t="s">
        <v>470</v>
      </c>
      <c r="AJ151" s="20" t="s">
        <v>476</v>
      </c>
      <c r="AK151" s="13"/>
      <c r="AL151" s="13"/>
      <c r="AM151" s="20"/>
    </row>
    <row r="152" spans="1:39" x14ac:dyDescent="0.35">
      <c r="A152" s="9">
        <v>258</v>
      </c>
      <c r="B152" s="9" t="b">
        <v>0</v>
      </c>
      <c r="C152" s="9" t="b">
        <v>1</v>
      </c>
      <c r="D152" s="9" t="b">
        <v>0</v>
      </c>
      <c r="E152" s="9">
        <v>129</v>
      </c>
      <c r="F152" s="9">
        <v>2</v>
      </c>
      <c r="G152" s="9">
        <v>2</v>
      </c>
      <c r="H152" s="9" t="b">
        <v>0</v>
      </c>
      <c r="I152" s="9" t="b">
        <v>0</v>
      </c>
      <c r="J152" s="9">
        <v>142</v>
      </c>
      <c r="K152" s="21">
        <v>131</v>
      </c>
      <c r="L152" s="94" t="s">
        <v>1</v>
      </c>
      <c r="M152" s="9" t="s">
        <v>661</v>
      </c>
      <c r="N152" s="19">
        <v>4</v>
      </c>
      <c r="O152" s="19">
        <v>5</v>
      </c>
      <c r="P152" s="19">
        <v>75</v>
      </c>
      <c r="Q152" s="28">
        <v>0.58333333333333337</v>
      </c>
      <c r="R152" s="14" t="s">
        <v>516</v>
      </c>
      <c r="S152" s="14" t="s">
        <v>513</v>
      </c>
      <c r="T152" s="14" t="s">
        <v>577</v>
      </c>
      <c r="U152" s="163" t="b">
        <v>1</v>
      </c>
      <c r="V152" s="9" t="s">
        <v>1</v>
      </c>
      <c r="W152" s="9" t="b">
        <v>1</v>
      </c>
      <c r="X152" s="11" t="b">
        <v>0</v>
      </c>
      <c r="Y152" s="13" t="s">
        <v>1</v>
      </c>
      <c r="Z152" s="164" t="b">
        <v>0</v>
      </c>
      <c r="AA152" s="19">
        <v>67</v>
      </c>
      <c r="AB152" s="13" t="s">
        <v>470</v>
      </c>
      <c r="AC152" s="165" t="b">
        <v>0</v>
      </c>
      <c r="AD152" s="165" t="b">
        <v>1</v>
      </c>
      <c r="AE152" s="13" t="s">
        <v>466</v>
      </c>
      <c r="AF152" s="13" t="s">
        <v>462</v>
      </c>
      <c r="AG152" s="13" t="s">
        <v>488</v>
      </c>
      <c r="AH152" s="13" t="s">
        <v>474</v>
      </c>
      <c r="AI152" s="13" t="s">
        <v>486</v>
      </c>
      <c r="AJ152" s="20" t="s">
        <v>476</v>
      </c>
      <c r="AK152" s="13"/>
      <c r="AL152" s="13"/>
      <c r="AM152" s="20"/>
    </row>
    <row r="153" spans="1:39" x14ac:dyDescent="0.35">
      <c r="A153" s="9">
        <v>186</v>
      </c>
      <c r="B153" s="9" t="b">
        <v>0</v>
      </c>
      <c r="C153" s="9" t="b">
        <v>1</v>
      </c>
      <c r="D153" s="9" t="b">
        <v>0</v>
      </c>
      <c r="E153" s="9">
        <v>142</v>
      </c>
      <c r="F153" s="9">
        <v>1</v>
      </c>
      <c r="G153" s="9">
        <v>1</v>
      </c>
      <c r="H153" s="9" t="b">
        <v>1</v>
      </c>
      <c r="I153" s="9" t="b">
        <v>0</v>
      </c>
      <c r="J153" s="9">
        <v>143</v>
      </c>
      <c r="K153" s="21">
        <v>143</v>
      </c>
      <c r="L153" s="94" t="s">
        <v>1</v>
      </c>
      <c r="M153" s="9" t="s">
        <v>662</v>
      </c>
      <c r="N153" s="19">
        <v>4</v>
      </c>
      <c r="O153" s="19">
        <v>0</v>
      </c>
      <c r="P153" s="19">
        <v>74</v>
      </c>
      <c r="Q153" s="28">
        <v>0.6166666666666667</v>
      </c>
      <c r="R153" s="14" t="s">
        <v>516</v>
      </c>
      <c r="S153" s="14" t="s">
        <v>513</v>
      </c>
      <c r="T153" s="14" t="s">
        <v>512</v>
      </c>
      <c r="U153" s="163" t="b">
        <v>1</v>
      </c>
      <c r="V153" s="9" t="s">
        <v>1</v>
      </c>
      <c r="W153" s="9" t="b">
        <v>1</v>
      </c>
      <c r="X153" s="11" t="b">
        <v>0</v>
      </c>
      <c r="Y153" s="13" t="s">
        <v>1</v>
      </c>
      <c r="Z153" s="164" t="b">
        <v>0</v>
      </c>
      <c r="AA153" s="19">
        <v>68</v>
      </c>
      <c r="AB153" s="13" t="s">
        <v>482</v>
      </c>
      <c r="AC153" s="165" t="b">
        <v>0</v>
      </c>
      <c r="AD153" s="165" t="b">
        <v>0</v>
      </c>
      <c r="AE153" s="13" t="s">
        <v>466</v>
      </c>
      <c r="AF153" s="13" t="s">
        <v>462</v>
      </c>
      <c r="AG153" s="13" t="s">
        <v>460</v>
      </c>
      <c r="AH153" s="13" t="s">
        <v>474</v>
      </c>
      <c r="AI153" s="13" t="s">
        <v>470</v>
      </c>
      <c r="AJ153" s="20" t="s">
        <v>476</v>
      </c>
      <c r="AK153" s="13"/>
      <c r="AL153" s="13"/>
      <c r="AM153" s="20"/>
    </row>
    <row r="154" spans="1:39" x14ac:dyDescent="0.35">
      <c r="A154" s="9">
        <v>275</v>
      </c>
      <c r="B154" s="9" t="b">
        <v>0</v>
      </c>
      <c r="C154" s="9" t="b">
        <v>1</v>
      </c>
      <c r="D154" s="9" t="b">
        <v>0</v>
      </c>
      <c r="E154" s="9">
        <v>142</v>
      </c>
      <c r="F154" s="9">
        <v>1</v>
      </c>
      <c r="G154" s="9">
        <v>2</v>
      </c>
      <c r="H154" s="9" t="b">
        <v>1</v>
      </c>
      <c r="I154" s="9" t="b">
        <v>0</v>
      </c>
      <c r="J154" s="9">
        <v>144</v>
      </c>
      <c r="K154" s="21">
        <v>143</v>
      </c>
      <c r="L154" s="94" t="s">
        <v>1</v>
      </c>
      <c r="M154" s="9" t="s">
        <v>663</v>
      </c>
      <c r="N154" s="19">
        <v>4</v>
      </c>
      <c r="O154" s="19">
        <v>5</v>
      </c>
      <c r="P154" s="19">
        <v>74</v>
      </c>
      <c r="Q154" s="28">
        <v>0.57499999999999996</v>
      </c>
      <c r="R154" s="14" t="s">
        <v>516</v>
      </c>
      <c r="S154" s="14" t="s">
        <v>513</v>
      </c>
      <c r="T154" s="14" t="s">
        <v>512</v>
      </c>
      <c r="U154" s="163" t="b">
        <v>1</v>
      </c>
      <c r="V154" s="9" t="s">
        <v>1</v>
      </c>
      <c r="W154" s="9" t="b">
        <v>1</v>
      </c>
      <c r="X154" s="11" t="b">
        <v>0</v>
      </c>
      <c r="Y154" s="13" t="s">
        <v>1</v>
      </c>
      <c r="Z154" s="164" t="b">
        <v>0</v>
      </c>
      <c r="AA154" s="19">
        <v>71</v>
      </c>
      <c r="AB154" s="13" t="s">
        <v>474</v>
      </c>
      <c r="AC154" s="165" t="b">
        <v>1</v>
      </c>
      <c r="AD154" s="165" t="b">
        <v>1</v>
      </c>
      <c r="AE154" s="13" t="s">
        <v>456</v>
      </c>
      <c r="AF154" s="13" t="s">
        <v>462</v>
      </c>
      <c r="AG154" s="13" t="s">
        <v>488</v>
      </c>
      <c r="AH154" s="13" t="s">
        <v>474</v>
      </c>
      <c r="AI154" s="13" t="s">
        <v>486</v>
      </c>
      <c r="AJ154" s="20" t="s">
        <v>482</v>
      </c>
      <c r="AK154" s="13"/>
      <c r="AL154" s="13"/>
      <c r="AM154" s="20"/>
    </row>
    <row r="155" spans="1:39" x14ac:dyDescent="0.35">
      <c r="A155" s="9">
        <v>15</v>
      </c>
      <c r="B155" s="9" t="b">
        <v>0</v>
      </c>
      <c r="C155" s="9" t="b">
        <v>1</v>
      </c>
      <c r="D155" s="9" t="b">
        <v>0</v>
      </c>
      <c r="E155" s="9">
        <v>142</v>
      </c>
      <c r="F155" s="9">
        <v>1</v>
      </c>
      <c r="G155" s="9">
        <v>3</v>
      </c>
      <c r="H155" s="9" t="b">
        <v>1</v>
      </c>
      <c r="I155" s="9" t="b">
        <v>0</v>
      </c>
      <c r="J155" s="9">
        <v>145</v>
      </c>
      <c r="K155" s="21">
        <v>143</v>
      </c>
      <c r="L155" s="94" t="s">
        <v>1</v>
      </c>
      <c r="M155" s="9" t="s">
        <v>489</v>
      </c>
      <c r="N155" s="19">
        <v>4</v>
      </c>
      <c r="O155" s="19">
        <v>0</v>
      </c>
      <c r="P155" s="19">
        <v>74</v>
      </c>
      <c r="Q155" s="28">
        <v>0.6166666666666667</v>
      </c>
      <c r="R155" s="14" t="s">
        <v>516</v>
      </c>
      <c r="S155" s="14" t="s">
        <v>517</v>
      </c>
      <c r="T155" s="14" t="s">
        <v>512</v>
      </c>
      <c r="U155" s="163" t="b">
        <v>1</v>
      </c>
      <c r="V155" s="9" t="s">
        <v>1</v>
      </c>
      <c r="W155" s="9" t="b">
        <v>1</v>
      </c>
      <c r="X155" s="11" t="b">
        <v>0</v>
      </c>
      <c r="Y155" s="13" t="s">
        <v>1</v>
      </c>
      <c r="Z155" s="164" t="b">
        <v>0</v>
      </c>
      <c r="AA155" s="19">
        <v>80</v>
      </c>
      <c r="AB155" s="13" t="s">
        <v>466</v>
      </c>
      <c r="AC155" s="165" t="b">
        <v>1</v>
      </c>
      <c r="AD155" s="165" t="b">
        <v>0</v>
      </c>
      <c r="AE155" s="13" t="s">
        <v>466</v>
      </c>
      <c r="AF155" s="13" t="s">
        <v>462</v>
      </c>
      <c r="AG155" s="13" t="s">
        <v>460</v>
      </c>
      <c r="AH155" s="13" t="s">
        <v>474</v>
      </c>
      <c r="AI155" s="13" t="s">
        <v>470</v>
      </c>
      <c r="AJ155" s="20" t="s">
        <v>476</v>
      </c>
      <c r="AK155" s="13"/>
      <c r="AL155" s="13"/>
      <c r="AM155" s="20"/>
    </row>
    <row r="156" spans="1:39" x14ac:dyDescent="0.35">
      <c r="A156" s="9">
        <v>261</v>
      </c>
      <c r="B156" s="9" t="b">
        <v>0</v>
      </c>
      <c r="C156" s="9" t="b">
        <v>0</v>
      </c>
      <c r="D156" s="9" t="b">
        <v>0</v>
      </c>
      <c r="E156" s="9">
        <v>142</v>
      </c>
      <c r="F156" s="9">
        <v>1</v>
      </c>
      <c r="G156" s="9">
        <v>4</v>
      </c>
      <c r="H156" s="9" t="b">
        <v>1</v>
      </c>
      <c r="I156" s="9" t="b">
        <v>0</v>
      </c>
      <c r="J156" s="9">
        <v>146</v>
      </c>
      <c r="K156" s="21">
        <v>143</v>
      </c>
      <c r="L156" s="94" t="s">
        <v>1</v>
      </c>
      <c r="M156" s="9" t="s">
        <v>664</v>
      </c>
      <c r="N156" s="19">
        <v>4</v>
      </c>
      <c r="O156" s="19">
        <v>0</v>
      </c>
      <c r="P156" s="19">
        <v>74</v>
      </c>
      <c r="Q156" s="28">
        <v>0.6166666666666667</v>
      </c>
      <c r="R156" s="14" t="s">
        <v>516</v>
      </c>
      <c r="S156" s="14" t="s">
        <v>513</v>
      </c>
      <c r="T156" s="14" t="s">
        <v>577</v>
      </c>
      <c r="U156" s="163" t="b">
        <v>0</v>
      </c>
      <c r="V156" s="9" t="s">
        <v>1</v>
      </c>
      <c r="W156" s="9" t="b">
        <v>1</v>
      </c>
      <c r="X156" s="11" t="b">
        <v>0</v>
      </c>
      <c r="Y156" s="13" t="s">
        <v>1</v>
      </c>
      <c r="Z156" s="164" t="b">
        <v>0</v>
      </c>
      <c r="AA156" s="19">
        <v>75</v>
      </c>
      <c r="AB156" s="13" t="s">
        <v>458</v>
      </c>
      <c r="AC156" s="165" t="b">
        <v>0</v>
      </c>
      <c r="AD156" s="165" t="b">
        <v>0</v>
      </c>
      <c r="AE156" s="13" t="s">
        <v>466</v>
      </c>
      <c r="AF156" s="13" t="s">
        <v>462</v>
      </c>
      <c r="AG156" s="13" t="s">
        <v>460</v>
      </c>
      <c r="AH156" s="13" t="s">
        <v>474</v>
      </c>
      <c r="AI156" s="13" t="s">
        <v>470</v>
      </c>
      <c r="AJ156" s="20" t="s">
        <v>476</v>
      </c>
      <c r="AK156" s="13"/>
      <c r="AL156" s="13"/>
      <c r="AM156" s="20"/>
    </row>
    <row r="157" spans="1:39" x14ac:dyDescent="0.35">
      <c r="A157" s="9">
        <v>267</v>
      </c>
      <c r="B157" s="9" t="b">
        <v>0</v>
      </c>
      <c r="C157" s="9" t="b">
        <v>1</v>
      </c>
      <c r="D157" s="9" t="b">
        <v>0</v>
      </c>
      <c r="E157" s="9">
        <v>168</v>
      </c>
      <c r="F157" s="9">
        <v>-25</v>
      </c>
      <c r="G157" s="9">
        <v>5</v>
      </c>
      <c r="H157" s="9" t="b">
        <v>1</v>
      </c>
      <c r="I157" s="9" t="b">
        <v>0</v>
      </c>
      <c r="J157" s="9">
        <v>147</v>
      </c>
      <c r="K157" s="21">
        <v>143</v>
      </c>
      <c r="L157" s="94" t="s">
        <v>559</v>
      </c>
      <c r="M157" s="9" t="s">
        <v>665</v>
      </c>
      <c r="N157" s="19">
        <v>6</v>
      </c>
      <c r="O157" s="19">
        <v>6</v>
      </c>
      <c r="P157" s="19">
        <v>74</v>
      </c>
      <c r="Q157" s="28">
        <v>0.56666666666666665</v>
      </c>
      <c r="R157" s="14" t="s">
        <v>512</v>
      </c>
      <c r="S157" s="14" t="s">
        <v>513</v>
      </c>
      <c r="T157" s="14" t="s">
        <v>577</v>
      </c>
      <c r="U157" s="163" t="b">
        <v>1</v>
      </c>
      <c r="V157" s="9">
        <v>126</v>
      </c>
      <c r="W157" s="9" t="b">
        <v>1</v>
      </c>
      <c r="X157" s="11" t="b">
        <v>0</v>
      </c>
      <c r="Y157" s="13" t="s">
        <v>1</v>
      </c>
      <c r="Z157" s="164" t="b">
        <v>0</v>
      </c>
      <c r="AA157" s="19">
        <v>76</v>
      </c>
      <c r="AB157" s="13" t="s">
        <v>484</v>
      </c>
      <c r="AC157" s="165" t="b">
        <v>0</v>
      </c>
      <c r="AD157" s="165" t="b">
        <v>0</v>
      </c>
      <c r="AE157" s="13" t="s">
        <v>456</v>
      </c>
      <c r="AF157" s="13" t="s">
        <v>462</v>
      </c>
      <c r="AG157" s="13" t="s">
        <v>488</v>
      </c>
      <c r="AH157" s="13" t="s">
        <v>474</v>
      </c>
      <c r="AI157" s="13" t="s">
        <v>470</v>
      </c>
      <c r="AJ157" s="20" t="s">
        <v>476</v>
      </c>
      <c r="AK157" s="13"/>
      <c r="AL157" s="13"/>
      <c r="AM157" s="20"/>
    </row>
    <row r="158" spans="1:39" x14ac:dyDescent="0.35">
      <c r="A158" s="9">
        <v>173</v>
      </c>
      <c r="B158" s="9" t="b">
        <v>0</v>
      </c>
      <c r="C158" s="9" t="b">
        <v>1</v>
      </c>
      <c r="D158" s="9" t="b">
        <v>0</v>
      </c>
      <c r="E158" s="9">
        <v>129</v>
      </c>
      <c r="F158" s="9">
        <v>14</v>
      </c>
      <c r="G158" s="9">
        <v>1</v>
      </c>
      <c r="H158" s="9" t="b">
        <v>0</v>
      </c>
      <c r="I158" s="9" t="b">
        <v>0</v>
      </c>
      <c r="J158" s="9">
        <v>148</v>
      </c>
      <c r="K158" s="21">
        <v>143</v>
      </c>
      <c r="L158" s="94" t="s">
        <v>541</v>
      </c>
      <c r="M158" s="9" t="s">
        <v>666</v>
      </c>
      <c r="N158" s="19">
        <v>3</v>
      </c>
      <c r="O158" s="19">
        <v>0</v>
      </c>
      <c r="P158" s="19">
        <v>74</v>
      </c>
      <c r="Q158" s="28">
        <v>0.6166666666666667</v>
      </c>
      <c r="R158" s="14" t="s">
        <v>512</v>
      </c>
      <c r="S158" s="14" t="s">
        <v>517</v>
      </c>
      <c r="T158" s="14" t="s">
        <v>514</v>
      </c>
      <c r="U158" s="163" t="b">
        <v>1</v>
      </c>
      <c r="V158" s="9" t="s">
        <v>1</v>
      </c>
      <c r="W158" s="9" t="b">
        <v>1</v>
      </c>
      <c r="X158" s="11" t="b">
        <v>0</v>
      </c>
      <c r="Y158" s="13" t="s">
        <v>1</v>
      </c>
      <c r="Z158" s="164" t="b">
        <v>0</v>
      </c>
      <c r="AA158" s="19">
        <v>68</v>
      </c>
      <c r="AB158" s="13" t="s">
        <v>466</v>
      </c>
      <c r="AC158" s="165" t="b">
        <v>0</v>
      </c>
      <c r="AD158" s="165" t="b">
        <v>0</v>
      </c>
      <c r="AE158" s="13" t="s">
        <v>456</v>
      </c>
      <c r="AF158" s="13" t="s">
        <v>462</v>
      </c>
      <c r="AG158" s="13" t="s">
        <v>460</v>
      </c>
      <c r="AH158" s="13" t="s">
        <v>480</v>
      </c>
      <c r="AI158" s="13" t="s">
        <v>486</v>
      </c>
      <c r="AJ158" s="20" t="s">
        <v>476</v>
      </c>
      <c r="AK158" s="13"/>
      <c r="AL158" s="13"/>
      <c r="AM158" s="20"/>
    </row>
    <row r="159" spans="1:39" x14ac:dyDescent="0.35">
      <c r="A159" s="9">
        <v>122</v>
      </c>
      <c r="B159" s="9" t="b">
        <v>0</v>
      </c>
      <c r="C159" s="9" t="b">
        <v>1</v>
      </c>
      <c r="D159" s="9" t="b">
        <v>0</v>
      </c>
      <c r="E159" s="9">
        <v>142</v>
      </c>
      <c r="F159" s="9">
        <v>1</v>
      </c>
      <c r="G159" s="9">
        <v>2</v>
      </c>
      <c r="H159" s="9" t="b">
        <v>0</v>
      </c>
      <c r="I159" s="9" t="b">
        <v>0</v>
      </c>
      <c r="J159" s="9">
        <v>149</v>
      </c>
      <c r="K159" s="21">
        <v>143</v>
      </c>
      <c r="L159" s="94" t="s">
        <v>1</v>
      </c>
      <c r="M159" s="9" t="s">
        <v>667</v>
      </c>
      <c r="N159" s="19">
        <v>4</v>
      </c>
      <c r="O159" s="19">
        <v>0</v>
      </c>
      <c r="P159" s="19">
        <v>74</v>
      </c>
      <c r="Q159" s="28">
        <v>0.6166666666666667</v>
      </c>
      <c r="R159" s="14" t="s">
        <v>512</v>
      </c>
      <c r="S159" s="14" t="s">
        <v>517</v>
      </c>
      <c r="T159" s="14" t="s">
        <v>512</v>
      </c>
      <c r="U159" s="163" t="b">
        <v>1</v>
      </c>
      <c r="V159" s="9" t="s">
        <v>1</v>
      </c>
      <c r="W159" s="9" t="b">
        <v>1</v>
      </c>
      <c r="X159" s="11" t="b">
        <v>0</v>
      </c>
      <c r="Y159" s="13" t="s">
        <v>1</v>
      </c>
      <c r="Z159" s="164" t="b">
        <v>0</v>
      </c>
      <c r="AA159" s="19">
        <v>74</v>
      </c>
      <c r="AB159" s="13" t="s">
        <v>482</v>
      </c>
      <c r="AC159" s="165" t="b">
        <v>1</v>
      </c>
      <c r="AD159" s="165" t="b">
        <v>0</v>
      </c>
      <c r="AE159" s="13" t="s">
        <v>456</v>
      </c>
      <c r="AF159" s="13" t="s">
        <v>462</v>
      </c>
      <c r="AG159" s="13" t="s">
        <v>488</v>
      </c>
      <c r="AH159" s="13" t="s">
        <v>480</v>
      </c>
      <c r="AI159" s="13" t="s">
        <v>470</v>
      </c>
      <c r="AJ159" s="20" t="s">
        <v>482</v>
      </c>
      <c r="AK159" s="13"/>
      <c r="AL159" s="13"/>
      <c r="AM159" s="20"/>
    </row>
    <row r="160" spans="1:39" x14ac:dyDescent="0.35">
      <c r="A160" s="9">
        <v>212</v>
      </c>
      <c r="B160" s="9" t="b">
        <v>0</v>
      </c>
      <c r="C160" s="9" t="b">
        <v>1</v>
      </c>
      <c r="D160" s="9" t="b">
        <v>0</v>
      </c>
      <c r="E160" s="9">
        <v>142</v>
      </c>
      <c r="F160" s="9">
        <v>1</v>
      </c>
      <c r="G160" s="9">
        <v>3</v>
      </c>
      <c r="H160" s="9" t="b">
        <v>0</v>
      </c>
      <c r="I160" s="9" t="b">
        <v>0</v>
      </c>
      <c r="J160" s="9">
        <v>150</v>
      </c>
      <c r="K160" s="21">
        <v>143</v>
      </c>
      <c r="L160" s="94" t="s">
        <v>1</v>
      </c>
      <c r="M160" s="9" t="s">
        <v>668</v>
      </c>
      <c r="N160" s="19">
        <v>4</v>
      </c>
      <c r="O160" s="19">
        <v>0</v>
      </c>
      <c r="P160" s="19">
        <v>74</v>
      </c>
      <c r="Q160" s="28">
        <v>0.6166666666666667</v>
      </c>
      <c r="R160" s="14" t="s">
        <v>512</v>
      </c>
      <c r="S160" s="14" t="s">
        <v>517</v>
      </c>
      <c r="T160" s="14" t="s">
        <v>512</v>
      </c>
      <c r="U160" s="163" t="b">
        <v>0</v>
      </c>
      <c r="V160" s="9" t="s">
        <v>1</v>
      </c>
      <c r="W160" s="9" t="b">
        <v>1</v>
      </c>
      <c r="X160" s="11" t="b">
        <v>0</v>
      </c>
      <c r="Y160" s="13" t="s">
        <v>1</v>
      </c>
      <c r="Z160" s="164" t="b">
        <v>0</v>
      </c>
      <c r="AA160" s="19">
        <v>75</v>
      </c>
      <c r="AB160" s="13" t="s">
        <v>478</v>
      </c>
      <c r="AC160" s="165" t="b">
        <v>0</v>
      </c>
      <c r="AD160" s="165" t="b">
        <v>0</v>
      </c>
      <c r="AE160" s="13" t="s">
        <v>466</v>
      </c>
      <c r="AF160" s="13" t="s">
        <v>462</v>
      </c>
      <c r="AG160" s="13" t="s">
        <v>460</v>
      </c>
      <c r="AH160" s="13" t="s">
        <v>474</v>
      </c>
      <c r="AI160" s="13" t="s">
        <v>470</v>
      </c>
      <c r="AJ160" s="20" t="s">
        <v>476</v>
      </c>
      <c r="AK160" s="13"/>
      <c r="AL160" s="13"/>
      <c r="AM160" s="20"/>
    </row>
    <row r="161" spans="1:39" x14ac:dyDescent="0.35">
      <c r="A161" s="9">
        <v>44</v>
      </c>
      <c r="B161" s="9" t="b">
        <v>0</v>
      </c>
      <c r="C161" s="9" t="b">
        <v>1</v>
      </c>
      <c r="D161" s="9" t="b">
        <v>0</v>
      </c>
      <c r="E161" s="9">
        <v>142</v>
      </c>
      <c r="F161" s="9">
        <v>1</v>
      </c>
      <c r="G161" s="9">
        <v>4</v>
      </c>
      <c r="H161" s="9" t="b">
        <v>0</v>
      </c>
      <c r="I161" s="9" t="b">
        <v>0</v>
      </c>
      <c r="J161" s="9">
        <v>151</v>
      </c>
      <c r="K161" s="21">
        <v>143</v>
      </c>
      <c r="L161" s="94" t="s">
        <v>1</v>
      </c>
      <c r="M161" s="9" t="s">
        <v>669</v>
      </c>
      <c r="N161" s="19">
        <v>4</v>
      </c>
      <c r="O161" s="19">
        <v>0</v>
      </c>
      <c r="P161" s="19">
        <v>74</v>
      </c>
      <c r="Q161" s="28">
        <v>0.6166666666666667</v>
      </c>
      <c r="R161" s="14" t="s">
        <v>516</v>
      </c>
      <c r="S161" s="14" t="s">
        <v>517</v>
      </c>
      <c r="T161" s="14" t="s">
        <v>512</v>
      </c>
      <c r="U161" s="163" t="b">
        <v>0</v>
      </c>
      <c r="V161" s="9" t="s">
        <v>1</v>
      </c>
      <c r="W161" s="9" t="b">
        <v>1</v>
      </c>
      <c r="X161" s="11" t="b">
        <v>0</v>
      </c>
      <c r="Y161" s="13" t="s">
        <v>1</v>
      </c>
      <c r="Z161" s="164" t="b">
        <v>0</v>
      </c>
      <c r="AA161" s="19">
        <v>72</v>
      </c>
      <c r="AB161" s="13" t="s">
        <v>480</v>
      </c>
      <c r="AC161" s="165" t="b">
        <v>0</v>
      </c>
      <c r="AD161" s="165" t="b">
        <v>0</v>
      </c>
      <c r="AE161" s="13" t="s">
        <v>466</v>
      </c>
      <c r="AF161" s="13" t="s">
        <v>462</v>
      </c>
      <c r="AG161" s="13" t="s">
        <v>460</v>
      </c>
      <c r="AH161" s="13" t="s">
        <v>474</v>
      </c>
      <c r="AI161" s="13" t="s">
        <v>470</v>
      </c>
      <c r="AJ161" s="20" t="s">
        <v>476</v>
      </c>
      <c r="AK161" s="13"/>
      <c r="AL161" s="13"/>
      <c r="AM161" s="20"/>
    </row>
    <row r="162" spans="1:39" x14ac:dyDescent="0.35">
      <c r="A162" s="9">
        <v>188</v>
      </c>
      <c r="B162" s="9" t="b">
        <v>0</v>
      </c>
      <c r="C162" s="9" t="b">
        <v>1</v>
      </c>
      <c r="D162" s="9" t="b">
        <v>0</v>
      </c>
      <c r="E162" s="9">
        <v>142</v>
      </c>
      <c r="F162" s="9">
        <v>1</v>
      </c>
      <c r="G162" s="9">
        <v>5</v>
      </c>
      <c r="H162" s="9" t="b">
        <v>0</v>
      </c>
      <c r="I162" s="9" t="b">
        <v>0</v>
      </c>
      <c r="J162" s="9">
        <v>152</v>
      </c>
      <c r="K162" s="21">
        <v>143</v>
      </c>
      <c r="L162" s="94" t="s">
        <v>1</v>
      </c>
      <c r="M162" s="9" t="s">
        <v>670</v>
      </c>
      <c r="N162" s="19">
        <v>4</v>
      </c>
      <c r="O162" s="19">
        <v>0</v>
      </c>
      <c r="P162" s="19">
        <v>74</v>
      </c>
      <c r="Q162" s="28">
        <v>0.6166666666666667</v>
      </c>
      <c r="R162" s="14" t="s">
        <v>516</v>
      </c>
      <c r="S162" s="14" t="s">
        <v>513</v>
      </c>
      <c r="T162" s="14" t="s">
        <v>514</v>
      </c>
      <c r="U162" s="163" t="b">
        <v>1</v>
      </c>
      <c r="V162" s="9" t="s">
        <v>1</v>
      </c>
      <c r="W162" s="9" t="b">
        <v>1</v>
      </c>
      <c r="X162" s="11" t="b">
        <v>1</v>
      </c>
      <c r="Y162" s="13" t="s">
        <v>460</v>
      </c>
      <c r="Z162" s="164" t="b">
        <v>0</v>
      </c>
      <c r="AA162" s="19">
        <v>73</v>
      </c>
      <c r="AB162" s="13" t="s">
        <v>468</v>
      </c>
      <c r="AC162" s="165" t="b">
        <v>0</v>
      </c>
      <c r="AD162" s="165" t="b">
        <v>0</v>
      </c>
      <c r="AE162" s="13" t="s">
        <v>456</v>
      </c>
      <c r="AF162" s="13" t="s">
        <v>462</v>
      </c>
      <c r="AG162" s="13" t="s">
        <v>488</v>
      </c>
      <c r="AH162" s="13" t="s">
        <v>480</v>
      </c>
      <c r="AI162" s="13" t="s">
        <v>470</v>
      </c>
      <c r="AJ162" s="20" t="s">
        <v>482</v>
      </c>
      <c r="AK162" s="13"/>
      <c r="AL162" s="13"/>
      <c r="AM162" s="20"/>
    </row>
    <row r="163" spans="1:39" x14ac:dyDescent="0.35">
      <c r="A163" s="9">
        <v>93</v>
      </c>
      <c r="B163" s="9" t="b">
        <v>0</v>
      </c>
      <c r="C163" s="9" t="b">
        <v>1</v>
      </c>
      <c r="D163" s="9" t="b">
        <v>0</v>
      </c>
      <c r="E163" s="9">
        <v>159</v>
      </c>
      <c r="F163" s="9">
        <v>-16</v>
      </c>
      <c r="G163" s="9">
        <v>1</v>
      </c>
      <c r="H163" s="9" t="b">
        <v>1</v>
      </c>
      <c r="I163" s="9" t="b">
        <v>0</v>
      </c>
      <c r="J163" s="9">
        <v>153</v>
      </c>
      <c r="K163" s="21">
        <v>143</v>
      </c>
      <c r="L163" s="94" t="s">
        <v>539</v>
      </c>
      <c r="M163" s="9" t="s">
        <v>671</v>
      </c>
      <c r="N163" s="19">
        <v>5</v>
      </c>
      <c r="O163" s="19">
        <v>0</v>
      </c>
      <c r="P163" s="19">
        <v>74</v>
      </c>
      <c r="Q163" s="28">
        <v>0.6166666666666667</v>
      </c>
      <c r="R163" s="14" t="s">
        <v>516</v>
      </c>
      <c r="S163" s="14" t="s">
        <v>517</v>
      </c>
      <c r="T163" s="14" t="s">
        <v>514</v>
      </c>
      <c r="U163" s="163" t="b">
        <v>1</v>
      </c>
      <c r="V163" s="9" t="s">
        <v>1</v>
      </c>
      <c r="W163" s="9" t="b">
        <v>1</v>
      </c>
      <c r="X163" s="11" t="b">
        <v>0</v>
      </c>
      <c r="Y163" s="13" t="s">
        <v>1</v>
      </c>
      <c r="Z163" s="164" t="b">
        <v>0</v>
      </c>
      <c r="AA163" s="19">
        <v>71</v>
      </c>
      <c r="AB163" s="13" t="s">
        <v>480</v>
      </c>
      <c r="AC163" s="165" t="b">
        <v>1</v>
      </c>
      <c r="AD163" s="165" t="b">
        <v>0</v>
      </c>
      <c r="AE163" s="13" t="s">
        <v>456</v>
      </c>
      <c r="AF163" s="13" t="s">
        <v>462</v>
      </c>
      <c r="AG163" s="13" t="s">
        <v>488</v>
      </c>
      <c r="AH163" s="13" t="s">
        <v>480</v>
      </c>
      <c r="AI163" s="13" t="s">
        <v>470</v>
      </c>
      <c r="AJ163" s="20" t="s">
        <v>476</v>
      </c>
      <c r="AK163" s="13"/>
      <c r="AL163" s="13"/>
      <c r="AM163" s="20"/>
    </row>
    <row r="164" spans="1:39" x14ac:dyDescent="0.35">
      <c r="A164" s="9">
        <v>187</v>
      </c>
      <c r="B164" s="9" t="b">
        <v>0</v>
      </c>
      <c r="C164" s="9" t="b">
        <v>1</v>
      </c>
      <c r="D164" s="9" t="b">
        <v>0</v>
      </c>
      <c r="E164" s="9">
        <v>168</v>
      </c>
      <c r="F164" s="9">
        <v>-25</v>
      </c>
      <c r="G164" s="9">
        <v>2</v>
      </c>
      <c r="H164" s="9" t="b">
        <v>1</v>
      </c>
      <c r="I164" s="9" t="b">
        <v>0</v>
      </c>
      <c r="J164" s="9">
        <v>154</v>
      </c>
      <c r="K164" s="21">
        <v>143</v>
      </c>
      <c r="L164" s="94" t="s">
        <v>559</v>
      </c>
      <c r="M164" s="9" t="s">
        <v>672</v>
      </c>
      <c r="N164" s="19">
        <v>6</v>
      </c>
      <c r="O164" s="19">
        <v>5</v>
      </c>
      <c r="P164" s="19">
        <v>74</v>
      </c>
      <c r="Q164" s="28">
        <v>0.57499999999999996</v>
      </c>
      <c r="R164" s="14" t="s">
        <v>512</v>
      </c>
      <c r="S164" s="14" t="s">
        <v>513</v>
      </c>
      <c r="T164" s="14" t="s">
        <v>514</v>
      </c>
      <c r="U164" s="163" t="b">
        <v>1</v>
      </c>
      <c r="V164" s="9">
        <v>169</v>
      </c>
      <c r="W164" s="9" t="b">
        <v>1</v>
      </c>
      <c r="X164" s="11" t="b">
        <v>0</v>
      </c>
      <c r="Y164" s="13" t="s">
        <v>1</v>
      </c>
      <c r="Z164" s="164" t="b">
        <v>0</v>
      </c>
      <c r="AA164" s="19">
        <v>68</v>
      </c>
      <c r="AB164" s="13" t="s">
        <v>484</v>
      </c>
      <c r="AC164" s="165" t="b">
        <v>0</v>
      </c>
      <c r="AD164" s="165" t="b">
        <v>0</v>
      </c>
      <c r="AE164" s="13" t="s">
        <v>456</v>
      </c>
      <c r="AF164" s="13" t="s">
        <v>462</v>
      </c>
      <c r="AG164" s="13" t="s">
        <v>488</v>
      </c>
      <c r="AH164" s="13" t="s">
        <v>474</v>
      </c>
      <c r="AI164" s="13" t="s">
        <v>470</v>
      </c>
      <c r="AJ164" s="20" t="s">
        <v>476</v>
      </c>
      <c r="AK164" s="13"/>
      <c r="AL164" s="13"/>
      <c r="AM164" s="20"/>
    </row>
    <row r="165" spans="1:39" x14ac:dyDescent="0.35">
      <c r="A165" s="9">
        <v>277</v>
      </c>
      <c r="B165" s="9" t="b">
        <v>0</v>
      </c>
      <c r="C165" s="9" t="b">
        <v>1</v>
      </c>
      <c r="D165" s="9" t="b">
        <v>0</v>
      </c>
      <c r="E165" s="9">
        <v>129</v>
      </c>
      <c r="F165" s="9">
        <v>14</v>
      </c>
      <c r="G165" s="9">
        <v>3</v>
      </c>
      <c r="H165" s="9" t="b">
        <v>1</v>
      </c>
      <c r="I165" s="9" t="b">
        <v>0</v>
      </c>
      <c r="J165" s="9">
        <v>155</v>
      </c>
      <c r="K165" s="21">
        <v>143</v>
      </c>
      <c r="L165" s="94" t="s">
        <v>541</v>
      </c>
      <c r="M165" s="9" t="s">
        <v>673</v>
      </c>
      <c r="N165" s="19">
        <v>3</v>
      </c>
      <c r="O165" s="19">
        <v>0</v>
      </c>
      <c r="P165" s="19">
        <v>74</v>
      </c>
      <c r="Q165" s="28">
        <v>0.6166666666666667</v>
      </c>
      <c r="R165" s="14" t="s">
        <v>512</v>
      </c>
      <c r="S165" s="14" t="s">
        <v>513</v>
      </c>
      <c r="T165" s="14" t="s">
        <v>512</v>
      </c>
      <c r="U165" s="163" t="b">
        <v>1</v>
      </c>
      <c r="V165" s="9" t="s">
        <v>1</v>
      </c>
      <c r="W165" s="9" t="b">
        <v>1</v>
      </c>
      <c r="X165" s="11" t="b">
        <v>0</v>
      </c>
      <c r="Y165" s="13" t="s">
        <v>1</v>
      </c>
      <c r="Z165" s="164" t="b">
        <v>0</v>
      </c>
      <c r="AA165" s="19">
        <v>72</v>
      </c>
      <c r="AB165" s="13" t="s">
        <v>482</v>
      </c>
      <c r="AC165" s="165" t="b">
        <v>0</v>
      </c>
      <c r="AD165" s="165" t="b">
        <v>0</v>
      </c>
      <c r="AE165" s="13" t="s">
        <v>466</v>
      </c>
      <c r="AF165" s="13" t="s">
        <v>462</v>
      </c>
      <c r="AG165" s="13" t="s">
        <v>460</v>
      </c>
      <c r="AH165" s="13" t="s">
        <v>474</v>
      </c>
      <c r="AI165" s="13" t="s">
        <v>486</v>
      </c>
      <c r="AJ165" s="20" t="s">
        <v>476</v>
      </c>
      <c r="AK165" s="13"/>
      <c r="AL165" s="13"/>
      <c r="AM165" s="20"/>
    </row>
    <row r="166" spans="1:39" x14ac:dyDescent="0.35">
      <c r="A166" s="9">
        <v>254</v>
      </c>
      <c r="B166" s="9" t="b">
        <v>0</v>
      </c>
      <c r="C166" s="9" t="b">
        <v>1</v>
      </c>
      <c r="D166" s="9" t="b">
        <v>0</v>
      </c>
      <c r="E166" s="9">
        <v>142</v>
      </c>
      <c r="F166" s="9">
        <v>14</v>
      </c>
      <c r="G166" s="9">
        <v>1</v>
      </c>
      <c r="H166" s="9" t="b">
        <v>0</v>
      </c>
      <c r="I166" s="9" t="b">
        <v>0</v>
      </c>
      <c r="J166" s="9">
        <v>156</v>
      </c>
      <c r="K166" s="21">
        <v>156</v>
      </c>
      <c r="L166" s="94" t="s">
        <v>541</v>
      </c>
      <c r="M166" s="9" t="s">
        <v>674</v>
      </c>
      <c r="N166" s="19">
        <v>3</v>
      </c>
      <c r="O166" s="19">
        <v>0</v>
      </c>
      <c r="P166" s="19">
        <v>73</v>
      </c>
      <c r="Q166" s="28">
        <v>0.60833333333333328</v>
      </c>
      <c r="R166" s="14" t="s">
        <v>516</v>
      </c>
      <c r="S166" s="14" t="s">
        <v>513</v>
      </c>
      <c r="T166" s="14" t="s">
        <v>514</v>
      </c>
      <c r="U166" s="163" t="b">
        <v>0</v>
      </c>
      <c r="V166" s="9" t="s">
        <v>1</v>
      </c>
      <c r="W166" s="9" t="b">
        <v>1</v>
      </c>
      <c r="X166" s="11" t="b">
        <v>0</v>
      </c>
      <c r="Y166" s="13" t="s">
        <v>1</v>
      </c>
      <c r="Z166" s="164" t="b">
        <v>0</v>
      </c>
      <c r="AA166" s="19">
        <v>68</v>
      </c>
      <c r="AB166" s="13" t="s">
        <v>466</v>
      </c>
      <c r="AC166" s="165" t="b">
        <v>1</v>
      </c>
      <c r="AD166" s="165" t="b">
        <v>0</v>
      </c>
      <c r="AE166" s="13" t="s">
        <v>466</v>
      </c>
      <c r="AF166" s="13" t="s">
        <v>464</v>
      </c>
      <c r="AG166" s="13" t="s">
        <v>460</v>
      </c>
      <c r="AH166" s="13" t="s">
        <v>474</v>
      </c>
      <c r="AI166" s="13" t="s">
        <v>470</v>
      </c>
      <c r="AJ166" s="20" t="s">
        <v>476</v>
      </c>
      <c r="AK166" s="13"/>
      <c r="AL166" s="13"/>
      <c r="AM166" s="20"/>
    </row>
    <row r="167" spans="1:39" x14ac:dyDescent="0.35">
      <c r="A167" s="9">
        <v>192</v>
      </c>
      <c r="B167" s="9" t="b">
        <v>0</v>
      </c>
      <c r="C167" s="9" t="b">
        <v>1</v>
      </c>
      <c r="D167" s="9" t="b">
        <v>0</v>
      </c>
      <c r="E167" s="9">
        <v>142</v>
      </c>
      <c r="F167" s="9">
        <v>14</v>
      </c>
      <c r="G167" s="9">
        <v>2</v>
      </c>
      <c r="H167" s="9" t="b">
        <v>0</v>
      </c>
      <c r="I167" s="9" t="b">
        <v>0</v>
      </c>
      <c r="J167" s="9">
        <v>157</v>
      </c>
      <c r="K167" s="21">
        <v>156</v>
      </c>
      <c r="L167" s="94" t="s">
        <v>541</v>
      </c>
      <c r="M167" s="9" t="s">
        <v>675</v>
      </c>
      <c r="N167" s="19">
        <v>3</v>
      </c>
      <c r="O167" s="19">
        <v>0</v>
      </c>
      <c r="P167" s="19">
        <v>73</v>
      </c>
      <c r="Q167" s="28">
        <v>0.60833333333333328</v>
      </c>
      <c r="R167" s="14" t="s">
        <v>512</v>
      </c>
      <c r="S167" s="14" t="s">
        <v>517</v>
      </c>
      <c r="T167" s="14" t="s">
        <v>577</v>
      </c>
      <c r="U167" s="163" t="b">
        <v>1</v>
      </c>
      <c r="V167" s="9" t="s">
        <v>1</v>
      </c>
      <c r="W167" s="9" t="b">
        <v>1</v>
      </c>
      <c r="X167" s="11" t="b">
        <v>1</v>
      </c>
      <c r="Y167" s="13" t="s">
        <v>466</v>
      </c>
      <c r="Z167" s="164" t="b">
        <v>0</v>
      </c>
      <c r="AA167" s="19">
        <v>79</v>
      </c>
      <c r="AB167" s="13" t="s">
        <v>470</v>
      </c>
      <c r="AC167" s="165" t="b">
        <v>1</v>
      </c>
      <c r="AD167" s="165" t="b">
        <v>1</v>
      </c>
      <c r="AE167" s="13" t="s">
        <v>466</v>
      </c>
      <c r="AF167" s="13" t="s">
        <v>462</v>
      </c>
      <c r="AG167" s="13" t="s">
        <v>460</v>
      </c>
      <c r="AH167" s="13" t="s">
        <v>480</v>
      </c>
      <c r="AI167" s="13" t="s">
        <v>470</v>
      </c>
      <c r="AJ167" s="20" t="s">
        <v>476</v>
      </c>
      <c r="AK167" s="13"/>
      <c r="AL167" s="13"/>
      <c r="AM167" s="20"/>
    </row>
    <row r="168" spans="1:39" x14ac:dyDescent="0.35">
      <c r="A168" s="9">
        <v>189</v>
      </c>
      <c r="B168" s="9" t="b">
        <v>0</v>
      </c>
      <c r="C168" s="9" t="b">
        <v>1</v>
      </c>
      <c r="D168" s="9" t="b">
        <v>0</v>
      </c>
      <c r="E168" s="9">
        <v>142</v>
      </c>
      <c r="F168" s="9">
        <v>14</v>
      </c>
      <c r="G168" s="9">
        <v>3</v>
      </c>
      <c r="H168" s="9" t="b">
        <v>0</v>
      </c>
      <c r="I168" s="9" t="b">
        <v>0</v>
      </c>
      <c r="J168" s="9">
        <v>158</v>
      </c>
      <c r="K168" s="21">
        <v>156</v>
      </c>
      <c r="L168" s="94" t="s">
        <v>541</v>
      </c>
      <c r="M168" s="9" t="s">
        <v>676</v>
      </c>
      <c r="N168" s="19">
        <v>3</v>
      </c>
      <c r="O168" s="19">
        <v>0</v>
      </c>
      <c r="P168" s="19">
        <v>73</v>
      </c>
      <c r="Q168" s="28">
        <v>0.60833333333333328</v>
      </c>
      <c r="R168" s="14" t="s">
        <v>516</v>
      </c>
      <c r="S168" s="14" t="s">
        <v>513</v>
      </c>
      <c r="T168" s="14" t="s">
        <v>514</v>
      </c>
      <c r="U168" s="163" t="b">
        <v>1</v>
      </c>
      <c r="V168" s="9" t="s">
        <v>1</v>
      </c>
      <c r="W168" s="9" t="b">
        <v>1</v>
      </c>
      <c r="X168" s="11" t="b">
        <v>0</v>
      </c>
      <c r="Y168" s="13" t="s">
        <v>1</v>
      </c>
      <c r="Z168" s="164" t="b">
        <v>0</v>
      </c>
      <c r="AA168" s="19">
        <v>76</v>
      </c>
      <c r="AB168" s="13" t="s">
        <v>468</v>
      </c>
      <c r="AC168" s="165" t="b">
        <v>0</v>
      </c>
      <c r="AD168" s="165" t="b">
        <v>0</v>
      </c>
      <c r="AE168" s="13" t="s">
        <v>466</v>
      </c>
      <c r="AF168" s="13" t="s">
        <v>462</v>
      </c>
      <c r="AG168" s="13" t="s">
        <v>460</v>
      </c>
      <c r="AH168" s="13" t="s">
        <v>480</v>
      </c>
      <c r="AI168" s="13" t="s">
        <v>470</v>
      </c>
      <c r="AJ168" s="20" t="s">
        <v>476</v>
      </c>
      <c r="AK168" s="13"/>
      <c r="AL168" s="13"/>
      <c r="AM168" s="20"/>
    </row>
    <row r="169" spans="1:39" x14ac:dyDescent="0.35">
      <c r="A169" s="9">
        <v>279</v>
      </c>
      <c r="B169" s="9" t="b">
        <v>0</v>
      </c>
      <c r="C169" s="9" t="b">
        <v>1</v>
      </c>
      <c r="D169" s="9" t="b">
        <v>0</v>
      </c>
      <c r="E169" s="9">
        <v>142</v>
      </c>
      <c r="F169" s="9">
        <v>14</v>
      </c>
      <c r="G169" s="9">
        <v>4</v>
      </c>
      <c r="H169" s="9" t="b">
        <v>0</v>
      </c>
      <c r="I169" s="9" t="b">
        <v>0</v>
      </c>
      <c r="J169" s="9">
        <v>159</v>
      </c>
      <c r="K169" s="21">
        <v>156</v>
      </c>
      <c r="L169" s="94" t="s">
        <v>541</v>
      </c>
      <c r="M169" s="9" t="s">
        <v>677</v>
      </c>
      <c r="N169" s="19">
        <v>3</v>
      </c>
      <c r="O169" s="19">
        <v>0</v>
      </c>
      <c r="P169" s="19">
        <v>73</v>
      </c>
      <c r="Q169" s="28">
        <v>0.60833333333333328</v>
      </c>
      <c r="R169" s="14" t="s">
        <v>516</v>
      </c>
      <c r="S169" s="14" t="s">
        <v>517</v>
      </c>
      <c r="T169" s="14" t="s">
        <v>577</v>
      </c>
      <c r="U169" s="163" t="b">
        <v>1</v>
      </c>
      <c r="V169" s="9" t="s">
        <v>1</v>
      </c>
      <c r="W169" s="9" t="b">
        <v>1</v>
      </c>
      <c r="X169" s="11" t="b">
        <v>0</v>
      </c>
      <c r="Y169" s="13" t="s">
        <v>1</v>
      </c>
      <c r="Z169" s="164" t="b">
        <v>0</v>
      </c>
      <c r="AA169" s="19">
        <v>73</v>
      </c>
      <c r="AB169" s="13" t="s">
        <v>472</v>
      </c>
      <c r="AC169" s="165" t="b">
        <v>0</v>
      </c>
      <c r="AD169" s="165" t="b">
        <v>0</v>
      </c>
      <c r="AE169" s="13" t="s">
        <v>456</v>
      </c>
      <c r="AF169" s="13" t="s">
        <v>462</v>
      </c>
      <c r="AG169" s="13" t="s">
        <v>460</v>
      </c>
      <c r="AH169" s="13" t="s">
        <v>480</v>
      </c>
      <c r="AI169" s="13" t="s">
        <v>486</v>
      </c>
      <c r="AJ169" s="20" t="s">
        <v>476</v>
      </c>
      <c r="AK169" s="13"/>
      <c r="AL169" s="13"/>
      <c r="AM169" s="20"/>
    </row>
    <row r="170" spans="1:39" s="10" customFormat="1" x14ac:dyDescent="0.35">
      <c r="A170" s="9">
        <v>33</v>
      </c>
      <c r="B170" s="9" t="b">
        <v>0</v>
      </c>
      <c r="C170" s="9" t="b">
        <v>1</v>
      </c>
      <c r="D170" s="9" t="b">
        <v>0</v>
      </c>
      <c r="E170" s="9">
        <v>159</v>
      </c>
      <c r="F170" s="9">
        <v>-3</v>
      </c>
      <c r="G170" s="9">
        <v>5</v>
      </c>
      <c r="H170" s="9" t="b">
        <v>0</v>
      </c>
      <c r="I170" s="9" t="b">
        <v>0</v>
      </c>
      <c r="J170" s="9">
        <v>160</v>
      </c>
      <c r="K170" s="21">
        <v>156</v>
      </c>
      <c r="L170" s="94" t="s">
        <v>1</v>
      </c>
      <c r="M170" s="9" t="s">
        <v>678</v>
      </c>
      <c r="N170" s="19">
        <v>4</v>
      </c>
      <c r="O170" s="19">
        <v>0</v>
      </c>
      <c r="P170" s="19">
        <v>73</v>
      </c>
      <c r="Q170" s="28">
        <v>0.60833333333333328</v>
      </c>
      <c r="R170" s="14" t="s">
        <v>516</v>
      </c>
      <c r="S170" s="14" t="s">
        <v>517</v>
      </c>
      <c r="T170" s="14" t="s">
        <v>512</v>
      </c>
      <c r="U170" s="163" t="b">
        <v>1</v>
      </c>
      <c r="V170" s="9" t="s">
        <v>1</v>
      </c>
      <c r="W170" s="9" t="b">
        <v>1</v>
      </c>
      <c r="X170" s="11" t="b">
        <v>1</v>
      </c>
      <c r="Y170" s="13" t="s">
        <v>476</v>
      </c>
      <c r="Z170" s="164" t="b">
        <v>1</v>
      </c>
      <c r="AA170" s="19">
        <v>74</v>
      </c>
      <c r="AB170" s="13" t="s">
        <v>478</v>
      </c>
      <c r="AC170" s="165" t="b">
        <v>0</v>
      </c>
      <c r="AD170" s="165" t="b">
        <v>0</v>
      </c>
      <c r="AE170" s="13" t="s">
        <v>456</v>
      </c>
      <c r="AF170" s="13" t="s">
        <v>462</v>
      </c>
      <c r="AG170" s="13" t="s">
        <v>460</v>
      </c>
      <c r="AH170" s="13" t="s">
        <v>480</v>
      </c>
      <c r="AI170" s="13" t="s">
        <v>470</v>
      </c>
      <c r="AJ170" s="20" t="s">
        <v>476</v>
      </c>
      <c r="AK170" s="13"/>
      <c r="AL170" s="13"/>
      <c r="AM170" s="20"/>
    </row>
    <row r="171" spans="1:39" x14ac:dyDescent="0.35">
      <c r="A171" s="9">
        <v>220</v>
      </c>
      <c r="B171" s="9" t="b">
        <v>0</v>
      </c>
      <c r="C171" s="9" t="b">
        <v>1</v>
      </c>
      <c r="D171" s="9" t="b">
        <v>0</v>
      </c>
      <c r="E171" s="9">
        <v>142</v>
      </c>
      <c r="F171" s="9">
        <v>14</v>
      </c>
      <c r="G171" s="9">
        <v>1</v>
      </c>
      <c r="H171" s="9" t="b">
        <v>1</v>
      </c>
      <c r="I171" s="9" t="b">
        <v>0</v>
      </c>
      <c r="J171" s="9">
        <v>161</v>
      </c>
      <c r="K171" s="21">
        <v>156</v>
      </c>
      <c r="L171" s="94" t="s">
        <v>541</v>
      </c>
      <c r="M171" s="9" t="s">
        <v>679</v>
      </c>
      <c r="N171" s="19">
        <v>3</v>
      </c>
      <c r="O171" s="19">
        <v>5</v>
      </c>
      <c r="P171" s="19">
        <v>73</v>
      </c>
      <c r="Q171" s="28">
        <v>0.56666666666666665</v>
      </c>
      <c r="R171" s="14" t="s">
        <v>512</v>
      </c>
      <c r="S171" s="14" t="s">
        <v>517</v>
      </c>
      <c r="T171" s="14" t="s">
        <v>512</v>
      </c>
      <c r="U171" s="163" t="b">
        <v>0</v>
      </c>
      <c r="V171" s="9" t="s">
        <v>1</v>
      </c>
      <c r="W171" s="9" t="b">
        <v>1</v>
      </c>
      <c r="X171" s="11" t="b">
        <v>0</v>
      </c>
      <c r="Y171" s="13" t="s">
        <v>1</v>
      </c>
      <c r="Z171" s="164" t="b">
        <v>0</v>
      </c>
      <c r="AA171" s="19">
        <v>72</v>
      </c>
      <c r="AB171" s="13" t="s">
        <v>472</v>
      </c>
      <c r="AC171" s="165" t="b">
        <v>0</v>
      </c>
      <c r="AD171" s="165" t="b">
        <v>0</v>
      </c>
      <c r="AE171" s="13" t="s">
        <v>466</v>
      </c>
      <c r="AF171" s="13" t="s">
        <v>462</v>
      </c>
      <c r="AG171" s="13" t="s">
        <v>460</v>
      </c>
      <c r="AH171" s="13" t="s">
        <v>480</v>
      </c>
      <c r="AI171" s="13" t="s">
        <v>470</v>
      </c>
      <c r="AJ171" s="20" t="s">
        <v>476</v>
      </c>
      <c r="AK171" s="13"/>
      <c r="AL171" s="13"/>
      <c r="AM171" s="20"/>
    </row>
    <row r="172" spans="1:39" x14ac:dyDescent="0.35">
      <c r="A172" s="9">
        <v>269</v>
      </c>
      <c r="B172" s="9" t="b">
        <v>0</v>
      </c>
      <c r="C172" s="9" t="b">
        <v>1</v>
      </c>
      <c r="D172" s="9" t="b">
        <v>0</v>
      </c>
      <c r="E172" s="9">
        <v>159</v>
      </c>
      <c r="F172" s="9">
        <v>-3</v>
      </c>
      <c r="G172" s="9">
        <v>2</v>
      </c>
      <c r="H172" s="9" t="b">
        <v>1</v>
      </c>
      <c r="I172" s="9" t="b">
        <v>0</v>
      </c>
      <c r="J172" s="9">
        <v>162</v>
      </c>
      <c r="K172" s="21">
        <v>156</v>
      </c>
      <c r="L172" s="94" t="s">
        <v>1</v>
      </c>
      <c r="M172" s="9" t="s">
        <v>680</v>
      </c>
      <c r="N172" s="19">
        <v>4</v>
      </c>
      <c r="O172" s="19">
        <v>0</v>
      </c>
      <c r="P172" s="19">
        <v>73</v>
      </c>
      <c r="Q172" s="28">
        <v>0.60833333333333328</v>
      </c>
      <c r="R172" s="14" t="s">
        <v>516</v>
      </c>
      <c r="S172" s="14" t="s">
        <v>513</v>
      </c>
      <c r="T172" s="14" t="s">
        <v>514</v>
      </c>
      <c r="U172" s="163" t="b">
        <v>1</v>
      </c>
      <c r="V172" s="9" t="s">
        <v>1</v>
      </c>
      <c r="W172" s="9" t="b">
        <v>1</v>
      </c>
      <c r="X172" s="11" t="b">
        <v>0</v>
      </c>
      <c r="Y172" s="13" t="s">
        <v>1</v>
      </c>
      <c r="Z172" s="164" t="b">
        <v>0</v>
      </c>
      <c r="AA172" s="19">
        <v>67</v>
      </c>
      <c r="AB172" s="13" t="s">
        <v>474</v>
      </c>
      <c r="AC172" s="165" t="b">
        <v>0</v>
      </c>
      <c r="AD172" s="165" t="b">
        <v>1</v>
      </c>
      <c r="AE172" s="13" t="s">
        <v>456</v>
      </c>
      <c r="AF172" s="13" t="s">
        <v>462</v>
      </c>
      <c r="AG172" s="13" t="s">
        <v>460</v>
      </c>
      <c r="AH172" s="13" t="s">
        <v>480</v>
      </c>
      <c r="AI172" s="13" t="s">
        <v>470</v>
      </c>
      <c r="AJ172" s="20" t="s">
        <v>476</v>
      </c>
      <c r="AK172" s="13"/>
      <c r="AL172" s="13"/>
      <c r="AM172" s="20"/>
    </row>
    <row r="173" spans="1:39" x14ac:dyDescent="0.35">
      <c r="A173" s="9">
        <v>251</v>
      </c>
      <c r="B173" s="9" t="b">
        <v>0</v>
      </c>
      <c r="C173" s="9" t="b">
        <v>1</v>
      </c>
      <c r="D173" s="9" t="b">
        <v>0</v>
      </c>
      <c r="E173" s="9">
        <v>159</v>
      </c>
      <c r="F173" s="9">
        <v>-3</v>
      </c>
      <c r="G173" s="9">
        <v>3</v>
      </c>
      <c r="H173" s="9" t="b">
        <v>1</v>
      </c>
      <c r="I173" s="9" t="b">
        <v>0</v>
      </c>
      <c r="J173" s="9">
        <v>163</v>
      </c>
      <c r="K173" s="21">
        <v>156</v>
      </c>
      <c r="L173" s="94" t="s">
        <v>1</v>
      </c>
      <c r="M173" s="9" t="s">
        <v>681</v>
      </c>
      <c r="N173" s="19">
        <v>4</v>
      </c>
      <c r="O173" s="19">
        <v>0</v>
      </c>
      <c r="P173" s="19">
        <v>73</v>
      </c>
      <c r="Q173" s="28">
        <v>0.60833333333333328</v>
      </c>
      <c r="R173" s="14" t="s">
        <v>516</v>
      </c>
      <c r="S173" s="14" t="s">
        <v>517</v>
      </c>
      <c r="T173" s="14" t="s">
        <v>512</v>
      </c>
      <c r="U173" s="163" t="b">
        <v>1</v>
      </c>
      <c r="V173" s="9" t="s">
        <v>1</v>
      </c>
      <c r="W173" s="9" t="b">
        <v>1</v>
      </c>
      <c r="X173" s="11" t="b">
        <v>1</v>
      </c>
      <c r="Y173" s="13" t="s">
        <v>466</v>
      </c>
      <c r="Z173" s="164" t="b">
        <v>0</v>
      </c>
      <c r="AA173" s="19">
        <v>69</v>
      </c>
      <c r="AB173" s="13" t="s">
        <v>474</v>
      </c>
      <c r="AC173" s="165" t="b">
        <v>0</v>
      </c>
      <c r="AD173" s="165" t="b">
        <v>1</v>
      </c>
      <c r="AE173" s="13" t="s">
        <v>456</v>
      </c>
      <c r="AF173" s="13" t="s">
        <v>462</v>
      </c>
      <c r="AG173" s="13" t="s">
        <v>460</v>
      </c>
      <c r="AH173" s="13" t="s">
        <v>480</v>
      </c>
      <c r="AI173" s="13" t="s">
        <v>470</v>
      </c>
      <c r="AJ173" s="20" t="s">
        <v>476</v>
      </c>
      <c r="AK173" s="13"/>
      <c r="AL173" s="13"/>
      <c r="AM173" s="20"/>
    </row>
    <row r="174" spans="1:39" x14ac:dyDescent="0.35">
      <c r="A174" s="9">
        <v>191</v>
      </c>
      <c r="B174" s="9" t="b">
        <v>0</v>
      </c>
      <c r="C174" s="9" t="b">
        <v>1</v>
      </c>
      <c r="D174" s="9" t="b">
        <v>0</v>
      </c>
      <c r="E174" s="9">
        <v>142</v>
      </c>
      <c r="F174" s="9">
        <v>14</v>
      </c>
      <c r="G174" s="9">
        <v>4</v>
      </c>
      <c r="H174" s="9" t="b">
        <v>1</v>
      </c>
      <c r="I174" s="9" t="b">
        <v>0</v>
      </c>
      <c r="J174" s="9">
        <v>164</v>
      </c>
      <c r="K174" s="21">
        <v>156</v>
      </c>
      <c r="L174" s="94" t="s">
        <v>541</v>
      </c>
      <c r="M174" s="9" t="s">
        <v>682</v>
      </c>
      <c r="N174" s="19">
        <v>3</v>
      </c>
      <c r="O174" s="19">
        <v>0</v>
      </c>
      <c r="P174" s="19">
        <v>73</v>
      </c>
      <c r="Q174" s="28">
        <v>0.60833333333333328</v>
      </c>
      <c r="R174" s="14" t="s">
        <v>512</v>
      </c>
      <c r="S174" s="14" t="s">
        <v>517</v>
      </c>
      <c r="T174" s="14" t="s">
        <v>514</v>
      </c>
      <c r="U174" s="163" t="b">
        <v>0</v>
      </c>
      <c r="V174" s="9" t="s">
        <v>1</v>
      </c>
      <c r="W174" s="9" t="b">
        <v>1</v>
      </c>
      <c r="X174" s="11" t="b">
        <v>0</v>
      </c>
      <c r="Y174" s="13" t="s">
        <v>1</v>
      </c>
      <c r="Z174" s="164" t="b">
        <v>0</v>
      </c>
      <c r="AA174" s="19">
        <v>73</v>
      </c>
      <c r="AB174" s="13" t="s">
        <v>460</v>
      </c>
      <c r="AC174" s="165" t="b">
        <v>1</v>
      </c>
      <c r="AD174" s="165" t="b">
        <v>0</v>
      </c>
      <c r="AE174" s="13" t="s">
        <v>466</v>
      </c>
      <c r="AF174" s="13" t="s">
        <v>462</v>
      </c>
      <c r="AG174" s="13" t="s">
        <v>460</v>
      </c>
      <c r="AH174" s="13" t="s">
        <v>474</v>
      </c>
      <c r="AI174" s="13" t="s">
        <v>470</v>
      </c>
      <c r="AJ174" s="20" t="s">
        <v>482</v>
      </c>
      <c r="AK174" s="13"/>
      <c r="AL174" s="13"/>
      <c r="AM174" s="20"/>
    </row>
    <row r="175" spans="1:39" x14ac:dyDescent="0.35">
      <c r="A175" s="9">
        <v>61</v>
      </c>
      <c r="B175" s="9" t="b">
        <v>0</v>
      </c>
      <c r="C175" s="9" t="b">
        <v>1</v>
      </c>
      <c r="D175" s="9" t="b">
        <v>0</v>
      </c>
      <c r="E175" s="9">
        <v>168</v>
      </c>
      <c r="F175" s="9">
        <v>-12</v>
      </c>
      <c r="G175" s="9">
        <v>5</v>
      </c>
      <c r="H175" s="9" t="b">
        <v>1</v>
      </c>
      <c r="I175" s="9" t="b">
        <v>0</v>
      </c>
      <c r="J175" s="9">
        <v>165</v>
      </c>
      <c r="K175" s="21">
        <v>156</v>
      </c>
      <c r="L175" s="94" t="s">
        <v>539</v>
      </c>
      <c r="M175" s="9" t="s">
        <v>683</v>
      </c>
      <c r="N175" s="19">
        <v>5</v>
      </c>
      <c r="O175" s="19">
        <v>0</v>
      </c>
      <c r="P175" s="19">
        <v>73</v>
      </c>
      <c r="Q175" s="28">
        <v>0.60833333333333328</v>
      </c>
      <c r="R175" s="14" t="s">
        <v>512</v>
      </c>
      <c r="S175" s="14" t="s">
        <v>517</v>
      </c>
      <c r="T175" s="14" t="s">
        <v>514</v>
      </c>
      <c r="U175" s="163" t="b">
        <v>1</v>
      </c>
      <c r="V175" s="9" t="s">
        <v>1</v>
      </c>
      <c r="W175" s="9" t="b">
        <v>1</v>
      </c>
      <c r="X175" s="11" t="b">
        <v>0</v>
      </c>
      <c r="Y175" s="13" t="s">
        <v>1</v>
      </c>
      <c r="Z175" s="164" t="b">
        <v>0</v>
      </c>
      <c r="AA175" s="19">
        <v>74</v>
      </c>
      <c r="AB175" s="13" t="s">
        <v>484</v>
      </c>
      <c r="AC175" s="165" t="b">
        <v>0</v>
      </c>
      <c r="AD175" s="165" t="b">
        <v>0</v>
      </c>
      <c r="AE175" s="13" t="s">
        <v>456</v>
      </c>
      <c r="AF175" s="13" t="s">
        <v>462</v>
      </c>
      <c r="AG175" s="13" t="s">
        <v>488</v>
      </c>
      <c r="AH175" s="13" t="s">
        <v>480</v>
      </c>
      <c r="AI175" s="13" t="s">
        <v>470</v>
      </c>
      <c r="AJ175" s="20" t="s">
        <v>476</v>
      </c>
      <c r="AK175" s="13"/>
      <c r="AL175" s="13"/>
      <c r="AM175" s="20"/>
    </row>
    <row r="176" spans="1:39" x14ac:dyDescent="0.35">
      <c r="A176" s="9">
        <v>152</v>
      </c>
      <c r="B176" s="9" t="b">
        <v>0</v>
      </c>
      <c r="C176" s="9" t="b">
        <v>1</v>
      </c>
      <c r="D176" s="9" t="b">
        <v>0</v>
      </c>
      <c r="E176" s="9">
        <v>142</v>
      </c>
      <c r="F176" s="9">
        <v>14</v>
      </c>
      <c r="G176" s="9">
        <v>1</v>
      </c>
      <c r="H176" s="9" t="b">
        <v>0</v>
      </c>
      <c r="I176" s="9" t="b">
        <v>0</v>
      </c>
      <c r="J176" s="9">
        <v>166</v>
      </c>
      <c r="K176" s="21">
        <v>156</v>
      </c>
      <c r="L176" s="94" t="s">
        <v>541</v>
      </c>
      <c r="M176" s="9" t="s">
        <v>684</v>
      </c>
      <c r="N176" s="19">
        <v>3</v>
      </c>
      <c r="O176" s="19">
        <v>0</v>
      </c>
      <c r="P176" s="19">
        <v>73</v>
      </c>
      <c r="Q176" s="28">
        <v>0.60833333333333328</v>
      </c>
      <c r="R176" s="14" t="s">
        <v>516</v>
      </c>
      <c r="S176" s="14" t="s">
        <v>513</v>
      </c>
      <c r="T176" s="14" t="s">
        <v>512</v>
      </c>
      <c r="U176" s="163" t="b">
        <v>0</v>
      </c>
      <c r="V176" s="9" t="s">
        <v>1</v>
      </c>
      <c r="W176" s="9" t="b">
        <v>1</v>
      </c>
      <c r="X176" s="11" t="b">
        <v>1</v>
      </c>
      <c r="Y176" s="13" t="s">
        <v>1</v>
      </c>
      <c r="Z176" s="164" t="b">
        <v>0</v>
      </c>
      <c r="AA176" s="19">
        <v>69</v>
      </c>
      <c r="AB176" s="13" t="s">
        <v>466</v>
      </c>
      <c r="AC176" s="165" t="b">
        <v>1</v>
      </c>
      <c r="AD176" s="165" t="b">
        <v>0</v>
      </c>
      <c r="AE176" s="13" t="s">
        <v>466</v>
      </c>
      <c r="AF176" s="13" t="s">
        <v>464</v>
      </c>
      <c r="AG176" s="13" t="s">
        <v>460</v>
      </c>
      <c r="AH176" s="13" t="s">
        <v>474</v>
      </c>
      <c r="AI176" s="13" t="s">
        <v>470</v>
      </c>
      <c r="AJ176" s="20" t="s">
        <v>476</v>
      </c>
      <c r="AK176" s="13"/>
      <c r="AL176" s="13"/>
      <c r="AM176" s="20"/>
    </row>
    <row r="177" spans="1:39" x14ac:dyDescent="0.35">
      <c r="A177" s="9">
        <v>244</v>
      </c>
      <c r="B177" s="9" t="b">
        <v>0</v>
      </c>
      <c r="C177" s="9" t="b">
        <v>1</v>
      </c>
      <c r="D177" s="9" t="b">
        <v>0</v>
      </c>
      <c r="E177" s="9">
        <v>159</v>
      </c>
      <c r="F177" s="9">
        <v>-3</v>
      </c>
      <c r="G177" s="9">
        <v>2</v>
      </c>
      <c r="H177" s="9" t="b">
        <v>0</v>
      </c>
      <c r="I177" s="9" t="b">
        <v>0</v>
      </c>
      <c r="J177" s="9">
        <v>167</v>
      </c>
      <c r="K177" s="21">
        <v>156</v>
      </c>
      <c r="L177" s="94" t="s">
        <v>1</v>
      </c>
      <c r="M177" s="9" t="s">
        <v>685</v>
      </c>
      <c r="N177" s="19">
        <v>4</v>
      </c>
      <c r="O177" s="19">
        <v>0</v>
      </c>
      <c r="P177" s="19">
        <v>73</v>
      </c>
      <c r="Q177" s="28">
        <v>0.60833333333333328</v>
      </c>
      <c r="R177" s="14" t="s">
        <v>512</v>
      </c>
      <c r="S177" s="14" t="s">
        <v>517</v>
      </c>
      <c r="T177" s="14" t="s">
        <v>514</v>
      </c>
      <c r="U177" s="163" t="b">
        <v>0</v>
      </c>
      <c r="V177" s="9" t="s">
        <v>1</v>
      </c>
      <c r="W177" s="9" t="b">
        <v>1</v>
      </c>
      <c r="X177" s="11" t="b">
        <v>0</v>
      </c>
      <c r="Y177" s="13" t="s">
        <v>1</v>
      </c>
      <c r="Z177" s="164" t="b">
        <v>0</v>
      </c>
      <c r="AA177" s="19">
        <v>71</v>
      </c>
      <c r="AB177" s="13" t="s">
        <v>478</v>
      </c>
      <c r="AC177" s="165" t="b">
        <v>0</v>
      </c>
      <c r="AD177" s="165" t="b">
        <v>0</v>
      </c>
      <c r="AE177" s="13" t="s">
        <v>466</v>
      </c>
      <c r="AF177" s="13" t="s">
        <v>462</v>
      </c>
      <c r="AG177" s="13" t="s">
        <v>460</v>
      </c>
      <c r="AH177" s="13" t="s">
        <v>474</v>
      </c>
      <c r="AI177" s="13" t="s">
        <v>470</v>
      </c>
      <c r="AJ177" s="20" t="s">
        <v>476</v>
      </c>
      <c r="AK177" s="13"/>
      <c r="AL177" s="13"/>
      <c r="AM177" s="20"/>
    </row>
    <row r="178" spans="1:39" x14ac:dyDescent="0.35">
      <c r="A178" s="9">
        <v>123</v>
      </c>
      <c r="B178" s="9" t="b">
        <v>0</v>
      </c>
      <c r="C178" s="9" t="b">
        <v>1</v>
      </c>
      <c r="D178" s="9" t="b">
        <v>0</v>
      </c>
      <c r="E178" s="9">
        <v>168</v>
      </c>
      <c r="F178" s="9">
        <v>-12</v>
      </c>
      <c r="G178" s="9">
        <v>3</v>
      </c>
      <c r="H178" s="9" t="b">
        <v>0</v>
      </c>
      <c r="I178" s="9" t="b">
        <v>0</v>
      </c>
      <c r="J178" s="9">
        <v>168</v>
      </c>
      <c r="K178" s="21">
        <v>156</v>
      </c>
      <c r="L178" s="94" t="s">
        <v>539</v>
      </c>
      <c r="M178" s="9" t="s">
        <v>686</v>
      </c>
      <c r="N178" s="19">
        <v>5</v>
      </c>
      <c r="O178" s="19">
        <v>4</v>
      </c>
      <c r="P178" s="19">
        <v>73</v>
      </c>
      <c r="Q178" s="28">
        <v>0.57499999999999996</v>
      </c>
      <c r="R178" s="14" t="s">
        <v>516</v>
      </c>
      <c r="S178" s="14" t="s">
        <v>517</v>
      </c>
      <c r="T178" s="14" t="s">
        <v>512</v>
      </c>
      <c r="U178" s="163" t="b">
        <v>1</v>
      </c>
      <c r="V178" s="9" t="s">
        <v>1</v>
      </c>
      <c r="W178" s="9" t="b">
        <v>1</v>
      </c>
      <c r="X178" s="11" t="b">
        <v>0</v>
      </c>
      <c r="Y178" s="13" t="s">
        <v>1</v>
      </c>
      <c r="Z178" s="164" t="b">
        <v>0</v>
      </c>
      <c r="AA178" s="19">
        <v>77</v>
      </c>
      <c r="AB178" s="13" t="s">
        <v>470</v>
      </c>
      <c r="AC178" s="165" t="b">
        <v>1</v>
      </c>
      <c r="AD178" s="165" t="b">
        <v>1</v>
      </c>
      <c r="AE178" s="13" t="s">
        <v>456</v>
      </c>
      <c r="AF178" s="13" t="s">
        <v>462</v>
      </c>
      <c r="AG178" s="13" t="s">
        <v>460</v>
      </c>
      <c r="AH178" s="13" t="s">
        <v>474</v>
      </c>
      <c r="AI178" s="13" t="s">
        <v>470</v>
      </c>
      <c r="AJ178" s="20" t="s">
        <v>476</v>
      </c>
      <c r="AK178" s="13"/>
      <c r="AL178" s="13"/>
      <c r="AM178" s="20"/>
    </row>
    <row r="179" spans="1:39" x14ac:dyDescent="0.35">
      <c r="A179" s="9">
        <v>282</v>
      </c>
      <c r="B179" s="9" t="b">
        <v>0</v>
      </c>
      <c r="C179" s="9" t="b">
        <v>1</v>
      </c>
      <c r="D179" s="9" t="b">
        <v>0</v>
      </c>
      <c r="E179" s="9">
        <v>185</v>
      </c>
      <c r="F179" s="9">
        <v>-16</v>
      </c>
      <c r="G179" s="9">
        <v>1</v>
      </c>
      <c r="H179" s="9" t="b">
        <v>1</v>
      </c>
      <c r="I179" s="9" t="b">
        <v>0</v>
      </c>
      <c r="J179" s="9">
        <v>169</v>
      </c>
      <c r="K179" s="21">
        <v>169</v>
      </c>
      <c r="L179" s="94" t="s">
        <v>539</v>
      </c>
      <c r="M179" s="9" t="s">
        <v>687</v>
      </c>
      <c r="N179" s="19">
        <v>6</v>
      </c>
      <c r="O179" s="19">
        <v>4</v>
      </c>
      <c r="P179" s="19">
        <v>72</v>
      </c>
      <c r="Q179" s="28">
        <v>0.61261261261261257</v>
      </c>
      <c r="R179" s="14" t="s">
        <v>516</v>
      </c>
      <c r="S179" s="14" t="s">
        <v>517</v>
      </c>
      <c r="T179" s="14" t="s">
        <v>514</v>
      </c>
      <c r="U179" s="163" t="b">
        <v>1</v>
      </c>
      <c r="V179" s="9">
        <v>100</v>
      </c>
      <c r="W179" s="9" t="b">
        <v>1</v>
      </c>
      <c r="X179" s="11" t="b">
        <v>0</v>
      </c>
      <c r="Y179" s="13" t="s">
        <v>1</v>
      </c>
      <c r="Z179" s="164" t="b">
        <v>0</v>
      </c>
      <c r="AA179" s="19">
        <v>68</v>
      </c>
      <c r="AB179" s="13" t="s">
        <v>464</v>
      </c>
      <c r="AC179" s="165" t="b">
        <v>0</v>
      </c>
      <c r="AD179" s="165" t="b">
        <v>0</v>
      </c>
      <c r="AE179" s="13" t="s">
        <v>456</v>
      </c>
      <c r="AF179" s="13" t="s">
        <v>462</v>
      </c>
      <c r="AG179" s="13" t="s">
        <v>488</v>
      </c>
      <c r="AH179" s="13" t="s">
        <v>474</v>
      </c>
      <c r="AI179" s="13" t="s">
        <v>470</v>
      </c>
      <c r="AJ179" s="20" t="s">
        <v>476</v>
      </c>
      <c r="AK179" s="13"/>
      <c r="AL179" s="13"/>
      <c r="AM179" s="20"/>
    </row>
    <row r="180" spans="1:39" x14ac:dyDescent="0.35">
      <c r="A180" s="9">
        <v>268</v>
      </c>
      <c r="B180" s="9" t="b">
        <v>0</v>
      </c>
      <c r="C180" s="9" t="b">
        <v>1</v>
      </c>
      <c r="D180" s="9" t="b">
        <v>0</v>
      </c>
      <c r="E180" s="9">
        <v>168</v>
      </c>
      <c r="F180" s="9">
        <v>1</v>
      </c>
      <c r="G180" s="9">
        <v>2</v>
      </c>
      <c r="H180" s="9" t="b">
        <v>1</v>
      </c>
      <c r="I180" s="9" t="b">
        <v>0</v>
      </c>
      <c r="J180" s="9">
        <v>170</v>
      </c>
      <c r="K180" s="21">
        <v>169</v>
      </c>
      <c r="L180" s="94" t="s">
        <v>1</v>
      </c>
      <c r="M180" s="9" t="s">
        <v>688</v>
      </c>
      <c r="N180" s="19">
        <v>4</v>
      </c>
      <c r="O180" s="19">
        <v>0</v>
      </c>
      <c r="P180" s="19">
        <v>72</v>
      </c>
      <c r="Q180" s="28">
        <v>0.6</v>
      </c>
      <c r="R180" s="14" t="s">
        <v>516</v>
      </c>
      <c r="S180" s="14" t="s">
        <v>517</v>
      </c>
      <c r="T180" s="14" t="s">
        <v>514</v>
      </c>
      <c r="U180" s="163" t="b">
        <v>0</v>
      </c>
      <c r="V180" s="9" t="s">
        <v>1</v>
      </c>
      <c r="W180" s="9" t="b">
        <v>1</v>
      </c>
      <c r="X180" s="11" t="b">
        <v>0</v>
      </c>
      <c r="Y180" s="13" t="s">
        <v>1</v>
      </c>
      <c r="Z180" s="164" t="b">
        <v>0</v>
      </c>
      <c r="AA180" s="19">
        <v>75</v>
      </c>
      <c r="AB180" s="13" t="s">
        <v>468</v>
      </c>
      <c r="AC180" s="165" t="b">
        <v>0</v>
      </c>
      <c r="AD180" s="165" t="b">
        <v>0</v>
      </c>
      <c r="AE180" s="13" t="s">
        <v>466</v>
      </c>
      <c r="AF180" s="13" t="s">
        <v>462</v>
      </c>
      <c r="AG180" s="13" t="s">
        <v>460</v>
      </c>
      <c r="AH180" s="13" t="s">
        <v>474</v>
      </c>
      <c r="AI180" s="13" t="s">
        <v>470</v>
      </c>
      <c r="AJ180" s="20" t="s">
        <v>476</v>
      </c>
      <c r="AK180" s="13"/>
      <c r="AL180" s="13"/>
      <c r="AM180" s="20"/>
    </row>
    <row r="181" spans="1:39" s="10" customFormat="1" x14ac:dyDescent="0.35">
      <c r="A181" s="9">
        <v>229</v>
      </c>
      <c r="B181" s="9" t="b">
        <v>0</v>
      </c>
      <c r="C181" s="9" t="b">
        <v>1</v>
      </c>
      <c r="D181" s="9" t="b">
        <v>0</v>
      </c>
      <c r="E181" s="9">
        <v>168</v>
      </c>
      <c r="F181" s="9">
        <v>1</v>
      </c>
      <c r="G181" s="9">
        <v>3</v>
      </c>
      <c r="H181" s="9" t="b">
        <v>1</v>
      </c>
      <c r="I181" s="9" t="b">
        <v>0</v>
      </c>
      <c r="J181" s="9">
        <v>171</v>
      </c>
      <c r="K181" s="21">
        <v>169</v>
      </c>
      <c r="L181" s="94" t="s">
        <v>1</v>
      </c>
      <c r="M181" s="9" t="s">
        <v>689</v>
      </c>
      <c r="N181" s="19">
        <v>4</v>
      </c>
      <c r="O181" s="19">
        <v>0</v>
      </c>
      <c r="P181" s="19">
        <v>72</v>
      </c>
      <c r="Q181" s="28">
        <v>0.6</v>
      </c>
      <c r="R181" s="14" t="s">
        <v>516</v>
      </c>
      <c r="S181" s="14" t="s">
        <v>517</v>
      </c>
      <c r="T181" s="14" t="s">
        <v>512</v>
      </c>
      <c r="U181" s="163" t="b">
        <v>1</v>
      </c>
      <c r="V181" s="9" t="s">
        <v>1</v>
      </c>
      <c r="W181" s="9" t="b">
        <v>1</v>
      </c>
      <c r="X181" s="11" t="b">
        <v>0</v>
      </c>
      <c r="Y181" s="13" t="s">
        <v>1</v>
      </c>
      <c r="Z181" s="164" t="b">
        <v>0</v>
      </c>
      <c r="AA181" s="19">
        <v>77</v>
      </c>
      <c r="AB181" s="13" t="s">
        <v>470</v>
      </c>
      <c r="AC181" s="165" t="b">
        <v>1</v>
      </c>
      <c r="AD181" s="165" t="b">
        <v>1</v>
      </c>
      <c r="AE181" s="13" t="s">
        <v>456</v>
      </c>
      <c r="AF181" s="13" t="s">
        <v>462</v>
      </c>
      <c r="AG181" s="13" t="s">
        <v>460</v>
      </c>
      <c r="AH181" s="13" t="s">
        <v>480</v>
      </c>
      <c r="AI181" s="13" t="s">
        <v>470</v>
      </c>
      <c r="AJ181" s="20" t="s">
        <v>476</v>
      </c>
      <c r="AK181" s="13"/>
      <c r="AL181" s="13"/>
      <c r="AM181" s="20"/>
    </row>
    <row r="182" spans="1:39" x14ac:dyDescent="0.35">
      <c r="A182" s="5">
        <v>233</v>
      </c>
      <c r="B182" s="9" t="b">
        <v>0</v>
      </c>
      <c r="C182" s="9" t="b">
        <v>1</v>
      </c>
      <c r="D182" s="9" t="b">
        <v>0</v>
      </c>
      <c r="E182" s="9">
        <v>159</v>
      </c>
      <c r="F182" s="9">
        <v>10</v>
      </c>
      <c r="G182" s="9">
        <v>4</v>
      </c>
      <c r="H182" s="9" t="b">
        <v>1</v>
      </c>
      <c r="I182" s="9" t="b">
        <v>0</v>
      </c>
      <c r="J182" s="9">
        <v>172</v>
      </c>
      <c r="K182" s="21">
        <v>169</v>
      </c>
      <c r="L182" s="94" t="s">
        <v>541</v>
      </c>
      <c r="M182" s="9" t="s">
        <v>690</v>
      </c>
      <c r="N182" s="19">
        <v>3</v>
      </c>
      <c r="O182" s="19">
        <v>0</v>
      </c>
      <c r="P182" s="19">
        <v>72</v>
      </c>
      <c r="Q182" s="28">
        <v>0.6</v>
      </c>
      <c r="R182" s="14" t="s">
        <v>512</v>
      </c>
      <c r="S182" s="14" t="s">
        <v>517</v>
      </c>
      <c r="T182" s="14" t="s">
        <v>514</v>
      </c>
      <c r="U182" s="163" t="b">
        <v>0</v>
      </c>
      <c r="V182" s="9" t="s">
        <v>1</v>
      </c>
      <c r="W182" s="9" t="b">
        <v>1</v>
      </c>
      <c r="X182" s="11" t="b">
        <v>0</v>
      </c>
      <c r="Y182" s="13" t="s">
        <v>1</v>
      </c>
      <c r="Z182" s="164" t="b">
        <v>0</v>
      </c>
      <c r="AA182" s="19">
        <v>71</v>
      </c>
      <c r="AB182" s="13" t="s">
        <v>468</v>
      </c>
      <c r="AC182" s="165" t="b">
        <v>0</v>
      </c>
      <c r="AD182" s="165" t="b">
        <v>0</v>
      </c>
      <c r="AE182" s="13" t="s">
        <v>466</v>
      </c>
      <c r="AF182" s="13" t="s">
        <v>464</v>
      </c>
      <c r="AG182" s="13" t="s">
        <v>460</v>
      </c>
      <c r="AH182" s="13" t="s">
        <v>474</v>
      </c>
      <c r="AI182" s="13" t="s">
        <v>470</v>
      </c>
      <c r="AJ182" s="20" t="s">
        <v>476</v>
      </c>
      <c r="AK182" s="13"/>
      <c r="AL182" s="13"/>
      <c r="AM182" s="20"/>
    </row>
    <row r="183" spans="1:39" x14ac:dyDescent="0.35">
      <c r="A183" s="5">
        <v>266</v>
      </c>
      <c r="B183" s="9" t="b">
        <v>0</v>
      </c>
      <c r="C183" s="9" t="b">
        <v>0</v>
      </c>
      <c r="D183" s="9" t="b">
        <v>0</v>
      </c>
      <c r="E183" s="9">
        <v>168</v>
      </c>
      <c r="F183" s="9">
        <v>1</v>
      </c>
      <c r="G183" s="9">
        <v>5</v>
      </c>
      <c r="H183" s="9" t="b">
        <v>1</v>
      </c>
      <c r="I183" s="9" t="b">
        <v>0</v>
      </c>
      <c r="J183" s="9">
        <v>173</v>
      </c>
      <c r="K183" s="21">
        <v>169</v>
      </c>
      <c r="L183" s="94" t="s">
        <v>1</v>
      </c>
      <c r="M183" s="9" t="s">
        <v>691</v>
      </c>
      <c r="N183" s="19">
        <v>4</v>
      </c>
      <c r="O183" s="19">
        <v>0</v>
      </c>
      <c r="P183" s="19">
        <v>72</v>
      </c>
      <c r="Q183" s="28">
        <v>0.6</v>
      </c>
      <c r="R183" s="14" t="s">
        <v>516</v>
      </c>
      <c r="S183" s="14" t="s">
        <v>517</v>
      </c>
      <c r="T183" s="14" t="s">
        <v>577</v>
      </c>
      <c r="U183" s="163" t="b">
        <v>0</v>
      </c>
      <c r="V183" s="9" t="s">
        <v>1</v>
      </c>
      <c r="W183" s="9" t="b">
        <v>1</v>
      </c>
      <c r="X183" s="11" t="b">
        <v>0</v>
      </c>
      <c r="Y183" s="13" t="s">
        <v>1</v>
      </c>
      <c r="Z183" s="164" t="b">
        <v>0</v>
      </c>
      <c r="AA183" s="19">
        <v>71</v>
      </c>
      <c r="AB183" s="13" t="s">
        <v>482</v>
      </c>
      <c r="AC183" s="165" t="b">
        <v>0</v>
      </c>
      <c r="AD183" s="165" t="b">
        <v>0</v>
      </c>
      <c r="AE183" s="13" t="s">
        <v>466</v>
      </c>
      <c r="AF183" s="13" t="s">
        <v>462</v>
      </c>
      <c r="AG183" s="13" t="s">
        <v>460</v>
      </c>
      <c r="AH183" s="13" t="s">
        <v>474</v>
      </c>
      <c r="AI183" s="13" t="s">
        <v>470</v>
      </c>
      <c r="AJ183" s="20" t="s">
        <v>476</v>
      </c>
      <c r="AK183" s="13"/>
      <c r="AL183" s="13"/>
      <c r="AM183" s="20"/>
    </row>
    <row r="184" spans="1:39" x14ac:dyDescent="0.35">
      <c r="A184" s="5">
        <v>89</v>
      </c>
      <c r="B184" s="9" t="b">
        <v>0</v>
      </c>
      <c r="C184" s="9" t="b">
        <v>1</v>
      </c>
      <c r="D184" s="9" t="b">
        <v>0</v>
      </c>
      <c r="E184" s="9">
        <v>159</v>
      </c>
      <c r="F184" s="9">
        <v>10</v>
      </c>
      <c r="G184" s="9">
        <v>1</v>
      </c>
      <c r="H184" s="9" t="b">
        <v>0</v>
      </c>
      <c r="I184" s="9" t="b">
        <v>0</v>
      </c>
      <c r="J184" s="9">
        <v>174</v>
      </c>
      <c r="K184" s="21">
        <v>169</v>
      </c>
      <c r="L184" s="94" t="s">
        <v>541</v>
      </c>
      <c r="M184" s="9" t="s">
        <v>692</v>
      </c>
      <c r="N184" s="19">
        <v>3</v>
      </c>
      <c r="O184" s="19">
        <v>3</v>
      </c>
      <c r="P184" s="19">
        <v>72</v>
      </c>
      <c r="Q184" s="28">
        <v>0.57499999999999996</v>
      </c>
      <c r="R184" s="14" t="s">
        <v>512</v>
      </c>
      <c r="S184" s="14" t="s">
        <v>517</v>
      </c>
      <c r="T184" s="14" t="s">
        <v>512</v>
      </c>
      <c r="U184" s="163" t="b">
        <v>0</v>
      </c>
      <c r="V184" s="9" t="s">
        <v>1</v>
      </c>
      <c r="W184" s="9" t="b">
        <v>1</v>
      </c>
      <c r="X184" s="11" t="b">
        <v>0</v>
      </c>
      <c r="Y184" s="13" t="s">
        <v>1</v>
      </c>
      <c r="Z184" s="164" t="b">
        <v>0</v>
      </c>
      <c r="AA184" s="19">
        <v>69</v>
      </c>
      <c r="AB184" s="13" t="s">
        <v>484</v>
      </c>
      <c r="AC184" s="165" t="b">
        <v>0</v>
      </c>
      <c r="AD184" s="165" t="b">
        <v>0</v>
      </c>
      <c r="AE184" s="13" t="s">
        <v>466</v>
      </c>
      <c r="AF184" s="13" t="s">
        <v>464</v>
      </c>
      <c r="AG184" s="13" t="s">
        <v>460</v>
      </c>
      <c r="AH184" s="13" t="s">
        <v>474</v>
      </c>
      <c r="AI184" s="13" t="s">
        <v>470</v>
      </c>
      <c r="AJ184" s="20" t="s">
        <v>476</v>
      </c>
      <c r="AK184" s="13"/>
      <c r="AL184" s="13"/>
      <c r="AM184" s="20"/>
    </row>
    <row r="185" spans="1:39" x14ac:dyDescent="0.35">
      <c r="A185" s="5">
        <v>181</v>
      </c>
      <c r="B185" s="9" t="b">
        <v>0</v>
      </c>
      <c r="C185" s="9" t="b">
        <v>0</v>
      </c>
      <c r="D185" s="9" t="b">
        <v>0</v>
      </c>
      <c r="E185" s="9">
        <v>168</v>
      </c>
      <c r="F185" s="9">
        <v>1</v>
      </c>
      <c r="G185" s="9">
        <v>2</v>
      </c>
      <c r="H185" s="9" t="b">
        <v>0</v>
      </c>
      <c r="I185" s="9" t="b">
        <v>0</v>
      </c>
      <c r="J185" s="9">
        <v>175</v>
      </c>
      <c r="K185" s="21">
        <v>169</v>
      </c>
      <c r="L185" s="94" t="s">
        <v>1</v>
      </c>
      <c r="M185" s="9" t="s">
        <v>693</v>
      </c>
      <c r="N185" s="19">
        <v>4</v>
      </c>
      <c r="O185" s="19">
        <v>0</v>
      </c>
      <c r="P185" s="19">
        <v>72</v>
      </c>
      <c r="Q185" s="28">
        <v>0.6</v>
      </c>
      <c r="R185" s="14" t="s">
        <v>516</v>
      </c>
      <c r="S185" s="14" t="s">
        <v>513</v>
      </c>
      <c r="T185" s="14" t="s">
        <v>512</v>
      </c>
      <c r="U185" s="163" t="b">
        <v>0</v>
      </c>
      <c r="V185" s="9" t="s">
        <v>1</v>
      </c>
      <c r="W185" s="9" t="b">
        <v>1</v>
      </c>
      <c r="X185" s="11" t="b">
        <v>0</v>
      </c>
      <c r="Y185" s="13" t="s">
        <v>1</v>
      </c>
      <c r="Z185" s="164" t="b">
        <v>0</v>
      </c>
      <c r="AA185" s="19">
        <v>71</v>
      </c>
      <c r="AB185" s="13" t="s">
        <v>464</v>
      </c>
      <c r="AC185" s="165" t="b">
        <v>0</v>
      </c>
      <c r="AD185" s="165" t="b">
        <v>0</v>
      </c>
      <c r="AE185" s="13" t="s">
        <v>466</v>
      </c>
      <c r="AF185" s="13" t="s">
        <v>462</v>
      </c>
      <c r="AG185" s="13" t="s">
        <v>460</v>
      </c>
      <c r="AH185" s="13" t="s">
        <v>474</v>
      </c>
      <c r="AI185" s="13" t="s">
        <v>470</v>
      </c>
      <c r="AJ185" s="20" t="s">
        <v>476</v>
      </c>
      <c r="AK185" s="13"/>
      <c r="AL185" s="13"/>
      <c r="AM185" s="20"/>
    </row>
    <row r="186" spans="1:39" x14ac:dyDescent="0.35">
      <c r="A186" s="5">
        <v>81</v>
      </c>
      <c r="B186" s="9" t="b">
        <v>0</v>
      </c>
      <c r="C186" s="9" t="b">
        <v>1</v>
      </c>
      <c r="D186" s="9" t="b">
        <v>0</v>
      </c>
      <c r="E186" s="9">
        <v>159</v>
      </c>
      <c r="F186" s="9">
        <v>10</v>
      </c>
      <c r="G186" s="9">
        <v>3</v>
      </c>
      <c r="H186" s="9" t="b">
        <v>0</v>
      </c>
      <c r="I186" s="9" t="b">
        <v>0</v>
      </c>
      <c r="J186" s="9">
        <v>176</v>
      </c>
      <c r="K186" s="21">
        <v>169</v>
      </c>
      <c r="L186" s="94" t="s">
        <v>541</v>
      </c>
      <c r="M186" s="9" t="s">
        <v>694</v>
      </c>
      <c r="N186" s="19">
        <v>3</v>
      </c>
      <c r="O186" s="19">
        <v>6</v>
      </c>
      <c r="P186" s="19">
        <v>72</v>
      </c>
      <c r="Q186" s="28">
        <v>0.55000000000000004</v>
      </c>
      <c r="R186" s="14" t="s">
        <v>512</v>
      </c>
      <c r="S186" s="14" t="s">
        <v>513</v>
      </c>
      <c r="T186" s="14" t="s">
        <v>514</v>
      </c>
      <c r="U186" s="163" t="b">
        <v>0</v>
      </c>
      <c r="V186" s="9" t="s">
        <v>1</v>
      </c>
      <c r="W186" s="9" t="b">
        <v>1</v>
      </c>
      <c r="X186" s="11" t="b">
        <v>0</v>
      </c>
      <c r="Y186" s="13" t="s">
        <v>1</v>
      </c>
      <c r="Z186" s="164" t="b">
        <v>0</v>
      </c>
      <c r="AA186" s="19">
        <v>69</v>
      </c>
      <c r="AB186" s="13" t="s">
        <v>478</v>
      </c>
      <c r="AC186" s="165" t="b">
        <v>0</v>
      </c>
      <c r="AD186" s="165" t="b">
        <v>0</v>
      </c>
      <c r="AE186" s="13" t="s">
        <v>466</v>
      </c>
      <c r="AF186" s="13" t="s">
        <v>464</v>
      </c>
      <c r="AG186" s="13" t="s">
        <v>460</v>
      </c>
      <c r="AH186" s="13" t="s">
        <v>474</v>
      </c>
      <c r="AI186" s="13" t="s">
        <v>470</v>
      </c>
      <c r="AJ186" s="20" t="s">
        <v>476</v>
      </c>
      <c r="AK186" s="13"/>
      <c r="AL186" s="13"/>
      <c r="AM186" s="20"/>
    </row>
    <row r="187" spans="1:39" x14ac:dyDescent="0.35">
      <c r="A187" s="5">
        <v>36</v>
      </c>
      <c r="B187" s="9" t="b">
        <v>0</v>
      </c>
      <c r="C187" s="9" t="b">
        <v>1</v>
      </c>
      <c r="D187" s="9" t="b">
        <v>0</v>
      </c>
      <c r="E187" s="9">
        <v>179</v>
      </c>
      <c r="F187" s="9">
        <v>-2</v>
      </c>
      <c r="G187" s="9">
        <v>1</v>
      </c>
      <c r="H187" s="9" t="b">
        <v>1</v>
      </c>
      <c r="I187" s="9" t="b">
        <v>0</v>
      </c>
      <c r="J187" s="9">
        <v>177</v>
      </c>
      <c r="K187" s="21">
        <v>177</v>
      </c>
      <c r="L187" s="94" t="s">
        <v>1</v>
      </c>
      <c r="M187" s="9" t="s">
        <v>695</v>
      </c>
      <c r="N187" s="19">
        <v>4</v>
      </c>
      <c r="O187" s="19">
        <v>0</v>
      </c>
      <c r="P187" s="19">
        <v>71</v>
      </c>
      <c r="Q187" s="28">
        <v>0.59166666666666667</v>
      </c>
      <c r="R187" s="14" t="s">
        <v>516</v>
      </c>
      <c r="S187" s="14" t="s">
        <v>513</v>
      </c>
      <c r="T187" s="14" t="s">
        <v>514</v>
      </c>
      <c r="U187" s="163" t="b">
        <v>1</v>
      </c>
      <c r="V187" s="9" t="s">
        <v>1</v>
      </c>
      <c r="W187" s="9" t="b">
        <v>1</v>
      </c>
      <c r="X187" s="11" t="b">
        <v>0</v>
      </c>
      <c r="Y187" s="13" t="s">
        <v>1</v>
      </c>
      <c r="Z187" s="164" t="b">
        <v>0</v>
      </c>
      <c r="AA187" s="19">
        <v>75</v>
      </c>
      <c r="AB187" s="13" t="s">
        <v>474</v>
      </c>
      <c r="AC187" s="165" t="b">
        <v>1</v>
      </c>
      <c r="AD187" s="165" t="b">
        <v>1</v>
      </c>
      <c r="AE187" s="13" t="s">
        <v>456</v>
      </c>
      <c r="AF187" s="13" t="s">
        <v>464</v>
      </c>
      <c r="AG187" s="13" t="s">
        <v>488</v>
      </c>
      <c r="AH187" s="13" t="s">
        <v>474</v>
      </c>
      <c r="AI187" s="13" t="s">
        <v>486</v>
      </c>
      <c r="AJ187" s="20" t="s">
        <v>476</v>
      </c>
      <c r="AK187" s="13"/>
      <c r="AL187" s="13"/>
      <c r="AM187" s="20"/>
    </row>
    <row r="188" spans="1:39" x14ac:dyDescent="0.35">
      <c r="A188" s="5">
        <v>239</v>
      </c>
      <c r="B188" s="9" t="b">
        <v>0</v>
      </c>
      <c r="C188" s="9" t="b">
        <v>1</v>
      </c>
      <c r="D188" s="9" t="b">
        <v>0</v>
      </c>
      <c r="E188" s="9">
        <v>179</v>
      </c>
      <c r="F188" s="9">
        <v>-2</v>
      </c>
      <c r="G188" s="9">
        <v>2</v>
      </c>
      <c r="H188" s="9" t="b">
        <v>1</v>
      </c>
      <c r="I188" s="9" t="b">
        <v>0</v>
      </c>
      <c r="J188" s="9">
        <v>178</v>
      </c>
      <c r="K188" s="21">
        <v>177</v>
      </c>
      <c r="L188" s="94" t="s">
        <v>1</v>
      </c>
      <c r="M188" s="9" t="s">
        <v>696</v>
      </c>
      <c r="N188" s="19">
        <v>4</v>
      </c>
      <c r="O188" s="19">
        <v>0</v>
      </c>
      <c r="P188" s="19">
        <v>71</v>
      </c>
      <c r="Q188" s="28">
        <v>0.59166666666666667</v>
      </c>
      <c r="R188" s="14" t="s">
        <v>516</v>
      </c>
      <c r="S188" s="14" t="s">
        <v>517</v>
      </c>
      <c r="T188" s="14" t="s">
        <v>577</v>
      </c>
      <c r="U188" s="163" t="b">
        <v>1</v>
      </c>
      <c r="V188" s="9" t="s">
        <v>1</v>
      </c>
      <c r="W188" s="9" t="b">
        <v>1</v>
      </c>
      <c r="X188" s="11" t="b">
        <v>1</v>
      </c>
      <c r="Y188" s="13" t="s">
        <v>466</v>
      </c>
      <c r="Z188" s="164" t="b">
        <v>0</v>
      </c>
      <c r="AA188" s="19">
        <v>56</v>
      </c>
      <c r="AB188" s="13" t="s">
        <v>470</v>
      </c>
      <c r="AC188" s="165" t="b">
        <v>1</v>
      </c>
      <c r="AD188" s="165" t="b">
        <v>1</v>
      </c>
      <c r="AE188" s="13" t="s">
        <v>456</v>
      </c>
      <c r="AF188" s="13" t="s">
        <v>464</v>
      </c>
      <c r="AG188" s="13" t="s">
        <v>488</v>
      </c>
      <c r="AH188" s="13" t="s">
        <v>480</v>
      </c>
      <c r="AI188" s="13" t="s">
        <v>470</v>
      </c>
      <c r="AJ188" s="20" t="s">
        <v>476</v>
      </c>
      <c r="AK188" s="13"/>
      <c r="AL188" s="13"/>
      <c r="AM188" s="20"/>
    </row>
    <row r="189" spans="1:39" x14ac:dyDescent="0.35">
      <c r="A189" s="5">
        <v>99</v>
      </c>
      <c r="B189" s="9" t="b">
        <v>0</v>
      </c>
      <c r="C189" s="9" t="b">
        <v>1</v>
      </c>
      <c r="D189" s="9" t="b">
        <v>0</v>
      </c>
      <c r="E189" s="9">
        <v>185</v>
      </c>
      <c r="F189" s="9">
        <v>-8</v>
      </c>
      <c r="G189" s="9">
        <v>3</v>
      </c>
      <c r="H189" s="9" t="b">
        <v>1</v>
      </c>
      <c r="I189" s="9" t="b">
        <v>0</v>
      </c>
      <c r="J189" s="9">
        <v>179</v>
      </c>
      <c r="K189" s="21">
        <v>177</v>
      </c>
      <c r="L189" s="94" t="s">
        <v>1</v>
      </c>
      <c r="M189" s="9" t="s">
        <v>697</v>
      </c>
      <c r="N189" s="19">
        <v>5</v>
      </c>
      <c r="O189" s="19">
        <v>0</v>
      </c>
      <c r="P189" s="19">
        <v>71</v>
      </c>
      <c r="Q189" s="28">
        <v>0.59166666666666667</v>
      </c>
      <c r="R189" s="14" t="s">
        <v>512</v>
      </c>
      <c r="S189" s="14" t="s">
        <v>517</v>
      </c>
      <c r="T189" s="14" t="s">
        <v>512</v>
      </c>
      <c r="U189" s="163" t="b">
        <v>1</v>
      </c>
      <c r="V189" s="9" t="s">
        <v>1</v>
      </c>
      <c r="W189" s="9" t="b">
        <v>1</v>
      </c>
      <c r="X189" s="11" t="b">
        <v>0</v>
      </c>
      <c r="Y189" s="13" t="s">
        <v>1</v>
      </c>
      <c r="Z189" s="164" t="b">
        <v>0</v>
      </c>
      <c r="AA189" s="19">
        <v>69</v>
      </c>
      <c r="AB189" s="13" t="s">
        <v>454</v>
      </c>
      <c r="AC189" s="165" t="b">
        <v>0</v>
      </c>
      <c r="AD189" s="165" t="b">
        <v>0</v>
      </c>
      <c r="AE189" s="13" t="s">
        <v>456</v>
      </c>
      <c r="AF189" s="13" t="s">
        <v>462</v>
      </c>
      <c r="AG189" s="13" t="s">
        <v>460</v>
      </c>
      <c r="AH189" s="13" t="s">
        <v>474</v>
      </c>
      <c r="AI189" s="13" t="s">
        <v>470</v>
      </c>
      <c r="AJ189" s="20" t="s">
        <v>476</v>
      </c>
      <c r="AK189" s="13"/>
      <c r="AL189" s="13"/>
      <c r="AM189" s="20"/>
    </row>
    <row r="190" spans="1:39" x14ac:dyDescent="0.35">
      <c r="A190" s="5">
        <v>121</v>
      </c>
      <c r="B190" s="9" t="b">
        <v>0</v>
      </c>
      <c r="C190" s="9" t="b">
        <v>1</v>
      </c>
      <c r="D190" s="9" t="b">
        <v>0</v>
      </c>
      <c r="E190" s="9">
        <v>194</v>
      </c>
      <c r="F190" s="9">
        <v>-17</v>
      </c>
      <c r="G190" s="9">
        <v>4</v>
      </c>
      <c r="H190" s="9" t="b">
        <v>1</v>
      </c>
      <c r="I190" s="9" t="b">
        <v>0</v>
      </c>
      <c r="J190" s="9">
        <v>180</v>
      </c>
      <c r="K190" s="21">
        <v>177</v>
      </c>
      <c r="L190" s="94" t="s">
        <v>539</v>
      </c>
      <c r="M190" s="9" t="s">
        <v>698</v>
      </c>
      <c r="N190" s="19">
        <v>6</v>
      </c>
      <c r="O190" s="19">
        <v>0</v>
      </c>
      <c r="P190" s="19">
        <v>71</v>
      </c>
      <c r="Q190" s="28">
        <v>0.59166666666666667</v>
      </c>
      <c r="R190" s="14" t="s">
        <v>516</v>
      </c>
      <c r="S190" s="14" t="s">
        <v>517</v>
      </c>
      <c r="T190" s="14" t="s">
        <v>512</v>
      </c>
      <c r="U190" s="163" t="b">
        <v>1</v>
      </c>
      <c r="V190" s="9">
        <v>161</v>
      </c>
      <c r="W190" s="9" t="b">
        <v>1</v>
      </c>
      <c r="X190" s="11" t="b">
        <v>0</v>
      </c>
      <c r="Y190" s="13" t="s">
        <v>1</v>
      </c>
      <c r="Z190" s="164" t="b">
        <v>0</v>
      </c>
      <c r="AA190" s="19">
        <v>68</v>
      </c>
      <c r="AB190" s="13" t="s">
        <v>482</v>
      </c>
      <c r="AC190" s="165" t="b">
        <v>0</v>
      </c>
      <c r="AD190" s="165" t="b">
        <v>0</v>
      </c>
      <c r="AE190" s="13" t="s">
        <v>456</v>
      </c>
      <c r="AF190" s="13" t="s">
        <v>462</v>
      </c>
      <c r="AG190" s="13" t="s">
        <v>488</v>
      </c>
      <c r="AH190" s="13" t="s">
        <v>474</v>
      </c>
      <c r="AI190" s="13" t="s">
        <v>470</v>
      </c>
      <c r="AJ190" s="20" t="s">
        <v>476</v>
      </c>
      <c r="AK190" s="13"/>
      <c r="AL190" s="13"/>
      <c r="AM190" s="20"/>
    </row>
    <row r="191" spans="1:39" x14ac:dyDescent="0.35">
      <c r="A191" s="5">
        <v>219</v>
      </c>
      <c r="B191" s="9" t="b">
        <v>0</v>
      </c>
      <c r="C191" s="9" t="b">
        <v>1</v>
      </c>
      <c r="D191" s="9" t="b">
        <v>0</v>
      </c>
      <c r="E191" s="9">
        <v>168</v>
      </c>
      <c r="F191" s="9">
        <v>9</v>
      </c>
      <c r="G191" s="9">
        <v>5</v>
      </c>
      <c r="H191" s="9" t="b">
        <v>1</v>
      </c>
      <c r="I191" s="9" t="b">
        <v>0</v>
      </c>
      <c r="J191" s="9">
        <v>181</v>
      </c>
      <c r="K191" s="21">
        <v>177</v>
      </c>
      <c r="L191" s="94" t="s">
        <v>1</v>
      </c>
      <c r="M191" s="9" t="s">
        <v>699</v>
      </c>
      <c r="N191" s="19">
        <v>3</v>
      </c>
      <c r="O191" s="19">
        <v>0</v>
      </c>
      <c r="P191" s="19">
        <v>71</v>
      </c>
      <c r="Q191" s="28">
        <v>0.59166666666666667</v>
      </c>
      <c r="R191" s="14" t="s">
        <v>516</v>
      </c>
      <c r="S191" s="14" t="s">
        <v>517</v>
      </c>
      <c r="T191" s="14" t="s">
        <v>512</v>
      </c>
      <c r="U191" s="163" t="b">
        <v>1</v>
      </c>
      <c r="V191" s="9" t="s">
        <v>1</v>
      </c>
      <c r="W191" s="9" t="b">
        <v>1</v>
      </c>
      <c r="X191" s="11" t="b">
        <v>0</v>
      </c>
      <c r="Y191" s="13" t="s">
        <v>1</v>
      </c>
      <c r="Z191" s="164" t="b">
        <v>0</v>
      </c>
      <c r="AA191" s="19">
        <v>71</v>
      </c>
      <c r="AB191" s="13" t="s">
        <v>472</v>
      </c>
      <c r="AC191" s="165" t="b">
        <v>0</v>
      </c>
      <c r="AD191" s="165" t="b">
        <v>0</v>
      </c>
      <c r="AE191" s="13" t="s">
        <v>456</v>
      </c>
      <c r="AF191" s="13" t="s">
        <v>462</v>
      </c>
      <c r="AG191" s="13" t="s">
        <v>460</v>
      </c>
      <c r="AH191" s="13" t="s">
        <v>480</v>
      </c>
      <c r="AI191" s="13" t="s">
        <v>486</v>
      </c>
      <c r="AJ191" s="20" t="s">
        <v>476</v>
      </c>
      <c r="AK191" s="13"/>
      <c r="AL191" s="13"/>
      <c r="AM191" s="20"/>
    </row>
    <row r="192" spans="1:39" x14ac:dyDescent="0.35">
      <c r="A192" s="5">
        <v>223</v>
      </c>
      <c r="B192" s="9" t="b">
        <v>0</v>
      </c>
      <c r="C192" s="9" t="b">
        <v>1</v>
      </c>
      <c r="D192" s="9" t="b">
        <v>0</v>
      </c>
      <c r="E192" s="9">
        <v>185</v>
      </c>
      <c r="F192" s="9">
        <v>-8</v>
      </c>
      <c r="G192" s="9">
        <v>1</v>
      </c>
      <c r="H192" s="9" t="b">
        <v>0</v>
      </c>
      <c r="I192" s="9" t="b">
        <v>0</v>
      </c>
      <c r="J192" s="9">
        <v>182</v>
      </c>
      <c r="K192" s="21">
        <v>177</v>
      </c>
      <c r="L192" s="94" t="s">
        <v>1</v>
      </c>
      <c r="M192" s="9" t="s">
        <v>700</v>
      </c>
      <c r="N192" s="19">
        <v>5</v>
      </c>
      <c r="O192" s="19">
        <v>0</v>
      </c>
      <c r="P192" s="19">
        <v>71</v>
      </c>
      <c r="Q192" s="28">
        <v>0.59166666666666667</v>
      </c>
      <c r="R192" s="14" t="s">
        <v>516</v>
      </c>
      <c r="S192" s="14" t="s">
        <v>517</v>
      </c>
      <c r="T192" s="14" t="s">
        <v>512</v>
      </c>
      <c r="U192" s="163" t="b">
        <v>1</v>
      </c>
      <c r="V192" s="9" t="s">
        <v>1</v>
      </c>
      <c r="W192" s="9" t="b">
        <v>1</v>
      </c>
      <c r="X192" s="11" t="b">
        <v>0</v>
      </c>
      <c r="Y192" s="13" t="s">
        <v>1</v>
      </c>
      <c r="Z192" s="164" t="b">
        <v>0</v>
      </c>
      <c r="AA192" s="19">
        <v>68</v>
      </c>
      <c r="AB192" s="13" t="s">
        <v>476</v>
      </c>
      <c r="AC192" s="165" t="b">
        <v>1</v>
      </c>
      <c r="AD192" s="165" t="b">
        <v>1</v>
      </c>
      <c r="AE192" s="13" t="s">
        <v>456</v>
      </c>
      <c r="AF192" s="13" t="s">
        <v>462</v>
      </c>
      <c r="AG192" s="13" t="s">
        <v>488</v>
      </c>
      <c r="AH192" s="13" t="s">
        <v>474</v>
      </c>
      <c r="AI192" s="13" t="s">
        <v>486</v>
      </c>
      <c r="AJ192" s="20" t="s">
        <v>476</v>
      </c>
      <c r="AK192" s="13"/>
      <c r="AL192" s="13"/>
      <c r="AM192" s="20"/>
    </row>
    <row r="193" spans="1:39" x14ac:dyDescent="0.35">
      <c r="A193" s="5">
        <v>183</v>
      </c>
      <c r="B193" s="9" t="b">
        <v>0</v>
      </c>
      <c r="C193" s="9" t="b">
        <v>1</v>
      </c>
      <c r="D193" s="9" t="b">
        <v>0</v>
      </c>
      <c r="E193" s="9">
        <v>179</v>
      </c>
      <c r="F193" s="9">
        <v>-2</v>
      </c>
      <c r="G193" s="9">
        <v>2</v>
      </c>
      <c r="H193" s="9" t="b">
        <v>0</v>
      </c>
      <c r="I193" s="9" t="b">
        <v>0</v>
      </c>
      <c r="J193" s="9">
        <v>183</v>
      </c>
      <c r="K193" s="21">
        <v>177</v>
      </c>
      <c r="L193" s="94" t="s">
        <v>1</v>
      </c>
      <c r="M193" s="9" t="s">
        <v>701</v>
      </c>
      <c r="N193" s="19">
        <v>4</v>
      </c>
      <c r="O193" s="19">
        <v>0</v>
      </c>
      <c r="P193" s="19">
        <v>71</v>
      </c>
      <c r="Q193" s="28">
        <v>0.59166666666666667</v>
      </c>
      <c r="R193" s="14" t="s">
        <v>512</v>
      </c>
      <c r="S193" s="14" t="s">
        <v>513</v>
      </c>
      <c r="T193" s="14" t="s">
        <v>514</v>
      </c>
      <c r="U193" s="163" t="b">
        <v>1</v>
      </c>
      <c r="V193" s="9" t="s">
        <v>1</v>
      </c>
      <c r="W193" s="9" t="b">
        <v>1</v>
      </c>
      <c r="X193" s="11" t="b">
        <v>0</v>
      </c>
      <c r="Y193" s="13" t="s">
        <v>1</v>
      </c>
      <c r="Z193" s="164" t="b">
        <v>0</v>
      </c>
      <c r="AA193" s="19">
        <v>74</v>
      </c>
      <c r="AB193" s="13" t="s">
        <v>1</v>
      </c>
      <c r="AC193" s="165" t="b">
        <v>0</v>
      </c>
      <c r="AD193" s="165" t="b">
        <v>0</v>
      </c>
      <c r="AE193" s="13" t="s">
        <v>466</v>
      </c>
      <c r="AF193" s="13" t="s">
        <v>462</v>
      </c>
      <c r="AG193" s="13" t="s">
        <v>460</v>
      </c>
      <c r="AH193" s="13" t="s">
        <v>474</v>
      </c>
      <c r="AI193" s="13" t="s">
        <v>470</v>
      </c>
      <c r="AJ193" s="20" t="s">
        <v>476</v>
      </c>
      <c r="AK193" s="13"/>
      <c r="AL193" s="13"/>
      <c r="AM193" s="20"/>
    </row>
    <row r="194" spans="1:39" x14ac:dyDescent="0.35">
      <c r="A194" s="5">
        <v>257</v>
      </c>
      <c r="B194" s="9" t="b">
        <v>0</v>
      </c>
      <c r="C194" s="9" t="b">
        <v>1</v>
      </c>
      <c r="D194" s="9" t="b">
        <v>0</v>
      </c>
      <c r="E194" s="9">
        <v>194</v>
      </c>
      <c r="F194" s="9">
        <v>-10</v>
      </c>
      <c r="G194" s="9">
        <v>1</v>
      </c>
      <c r="H194" s="9" t="b">
        <v>1</v>
      </c>
      <c r="I194" s="9" t="b">
        <v>0</v>
      </c>
      <c r="J194" s="9">
        <v>184</v>
      </c>
      <c r="K194" s="21">
        <v>184</v>
      </c>
      <c r="L194" s="94" t="s">
        <v>539</v>
      </c>
      <c r="M194" s="9" t="s">
        <v>702</v>
      </c>
      <c r="N194" s="19">
        <v>5</v>
      </c>
      <c r="O194" s="19">
        <v>0</v>
      </c>
      <c r="P194" s="19">
        <v>70</v>
      </c>
      <c r="Q194" s="28">
        <v>0.58333333333333337</v>
      </c>
      <c r="R194" s="14" t="s">
        <v>516</v>
      </c>
      <c r="S194" s="14" t="s">
        <v>517</v>
      </c>
      <c r="T194" s="14" t="s">
        <v>577</v>
      </c>
      <c r="U194" s="163" t="b">
        <v>1</v>
      </c>
      <c r="V194" s="9" t="s">
        <v>1</v>
      </c>
      <c r="W194" s="9" t="b">
        <v>1</v>
      </c>
      <c r="X194" s="11" t="b">
        <v>0</v>
      </c>
      <c r="Y194" s="13" t="s">
        <v>1</v>
      </c>
      <c r="Z194" s="164" t="b">
        <v>0</v>
      </c>
      <c r="AA194" s="19">
        <v>71</v>
      </c>
      <c r="AB194" s="13" t="s">
        <v>474</v>
      </c>
      <c r="AC194" s="165" t="b">
        <v>1</v>
      </c>
      <c r="AD194" s="165" t="b">
        <v>1</v>
      </c>
      <c r="AE194" s="13" t="s">
        <v>456</v>
      </c>
      <c r="AF194" s="13" t="s">
        <v>462</v>
      </c>
      <c r="AG194" s="13" t="s">
        <v>460</v>
      </c>
      <c r="AH194" s="13" t="s">
        <v>474</v>
      </c>
      <c r="AI194" s="13" t="s">
        <v>470</v>
      </c>
      <c r="AJ194" s="20" t="s">
        <v>476</v>
      </c>
      <c r="AK194" s="13"/>
      <c r="AL194" s="13"/>
      <c r="AM194" s="20"/>
    </row>
    <row r="195" spans="1:39" x14ac:dyDescent="0.35">
      <c r="A195" s="5">
        <v>204</v>
      </c>
      <c r="B195" s="9" t="b">
        <v>0</v>
      </c>
      <c r="C195" s="9" t="b">
        <v>1</v>
      </c>
      <c r="D195" s="9" t="b">
        <v>0</v>
      </c>
      <c r="E195" s="9">
        <v>179</v>
      </c>
      <c r="F195" s="9">
        <v>5</v>
      </c>
      <c r="G195" s="9">
        <v>2</v>
      </c>
      <c r="H195" s="9" t="b">
        <v>1</v>
      </c>
      <c r="I195" s="9" t="b">
        <v>0</v>
      </c>
      <c r="J195" s="9">
        <v>185</v>
      </c>
      <c r="K195" s="21">
        <v>184</v>
      </c>
      <c r="L195" s="94" t="s">
        <v>1</v>
      </c>
      <c r="M195" s="9" t="s">
        <v>703</v>
      </c>
      <c r="N195" s="19">
        <v>3</v>
      </c>
      <c r="O195" s="19">
        <v>4</v>
      </c>
      <c r="P195" s="19">
        <v>70</v>
      </c>
      <c r="Q195" s="28">
        <v>0.55000000000000004</v>
      </c>
      <c r="R195" s="14" t="s">
        <v>512</v>
      </c>
      <c r="S195" s="14" t="s">
        <v>517</v>
      </c>
      <c r="T195" s="14" t="s">
        <v>514</v>
      </c>
      <c r="U195" s="163" t="b">
        <v>1</v>
      </c>
      <c r="V195" s="9" t="s">
        <v>1</v>
      </c>
      <c r="W195" s="9" t="b">
        <v>1</v>
      </c>
      <c r="X195" s="11" t="b">
        <v>0</v>
      </c>
      <c r="Y195" s="13" t="s">
        <v>1</v>
      </c>
      <c r="Z195" s="164" t="b">
        <v>0</v>
      </c>
      <c r="AA195" s="19">
        <v>71</v>
      </c>
      <c r="AB195" s="13" t="s">
        <v>470</v>
      </c>
      <c r="AC195" s="165" t="b">
        <v>1</v>
      </c>
      <c r="AD195" s="165" t="b">
        <v>1</v>
      </c>
      <c r="AE195" s="13" t="s">
        <v>456</v>
      </c>
      <c r="AF195" s="13" t="s">
        <v>464</v>
      </c>
      <c r="AG195" s="13" t="s">
        <v>460</v>
      </c>
      <c r="AH195" s="13" t="s">
        <v>474</v>
      </c>
      <c r="AI195" s="13" t="s">
        <v>470</v>
      </c>
      <c r="AJ195" s="20" t="s">
        <v>482</v>
      </c>
      <c r="AK195" s="13"/>
      <c r="AL195" s="13"/>
      <c r="AM195" s="20"/>
    </row>
    <row r="196" spans="1:39" x14ac:dyDescent="0.35">
      <c r="A196" s="5">
        <v>175</v>
      </c>
      <c r="B196" s="9" t="b">
        <v>0</v>
      </c>
      <c r="C196" s="9" t="b">
        <v>1</v>
      </c>
      <c r="D196" s="9" t="b">
        <v>0</v>
      </c>
      <c r="E196" s="9">
        <v>179</v>
      </c>
      <c r="F196" s="9">
        <v>5</v>
      </c>
      <c r="G196" s="9">
        <v>3</v>
      </c>
      <c r="H196" s="9" t="b">
        <v>1</v>
      </c>
      <c r="I196" s="9" t="b">
        <v>0</v>
      </c>
      <c r="J196" s="9">
        <v>186</v>
      </c>
      <c r="K196" s="21">
        <v>184</v>
      </c>
      <c r="L196" s="94" t="s">
        <v>1</v>
      </c>
      <c r="M196" s="9" t="s">
        <v>704</v>
      </c>
      <c r="N196" s="19">
        <v>3</v>
      </c>
      <c r="O196" s="19">
        <v>0</v>
      </c>
      <c r="P196" s="19">
        <v>70</v>
      </c>
      <c r="Q196" s="28">
        <v>0.58333333333333337</v>
      </c>
      <c r="R196" s="14" t="s">
        <v>516</v>
      </c>
      <c r="S196" s="14" t="s">
        <v>517</v>
      </c>
      <c r="T196" s="14" t="s">
        <v>512</v>
      </c>
      <c r="U196" s="163" t="b">
        <v>1</v>
      </c>
      <c r="V196" s="9" t="s">
        <v>1</v>
      </c>
      <c r="W196" s="9" t="b">
        <v>1</v>
      </c>
      <c r="X196" s="11" t="b">
        <v>0</v>
      </c>
      <c r="Y196" s="13" t="s">
        <v>1</v>
      </c>
      <c r="Z196" s="164" t="b">
        <v>0</v>
      </c>
      <c r="AA196" s="19">
        <v>74</v>
      </c>
      <c r="AB196" s="13" t="s">
        <v>476</v>
      </c>
      <c r="AC196" s="165" t="b">
        <v>0</v>
      </c>
      <c r="AD196" s="165" t="b">
        <v>1</v>
      </c>
      <c r="AE196" s="13" t="s">
        <v>456</v>
      </c>
      <c r="AF196" s="13" t="s">
        <v>462</v>
      </c>
      <c r="AG196" s="13" t="s">
        <v>460</v>
      </c>
      <c r="AH196" s="13" t="s">
        <v>480</v>
      </c>
      <c r="AI196" s="13" t="s">
        <v>470</v>
      </c>
      <c r="AJ196" s="20" t="s">
        <v>482</v>
      </c>
      <c r="AK196" s="13"/>
      <c r="AL196" s="13"/>
      <c r="AM196" s="20"/>
    </row>
    <row r="197" spans="1:39" x14ac:dyDescent="0.35">
      <c r="A197" s="5">
        <v>276</v>
      </c>
      <c r="B197" s="9" t="b">
        <v>0</v>
      </c>
      <c r="C197" s="9" t="b">
        <v>1</v>
      </c>
      <c r="D197" s="9" t="b">
        <v>0</v>
      </c>
      <c r="E197" s="9">
        <v>185</v>
      </c>
      <c r="F197" s="9">
        <v>-1</v>
      </c>
      <c r="G197" s="9">
        <v>4</v>
      </c>
      <c r="H197" s="9" t="b">
        <v>1</v>
      </c>
      <c r="I197" s="9" t="b">
        <v>0</v>
      </c>
      <c r="J197" s="9">
        <v>187</v>
      </c>
      <c r="K197" s="21">
        <v>184</v>
      </c>
      <c r="L197" s="94" t="s">
        <v>1</v>
      </c>
      <c r="M197" s="9" t="s">
        <v>705</v>
      </c>
      <c r="N197" s="19">
        <v>4</v>
      </c>
      <c r="O197" s="19">
        <v>2</v>
      </c>
      <c r="P197" s="19">
        <v>70</v>
      </c>
      <c r="Q197" s="28">
        <v>0.56666666666666665</v>
      </c>
      <c r="R197" s="14" t="s">
        <v>516</v>
      </c>
      <c r="S197" s="14" t="s">
        <v>513</v>
      </c>
      <c r="T197" s="14" t="s">
        <v>512</v>
      </c>
      <c r="U197" s="163" t="b">
        <v>1</v>
      </c>
      <c r="V197" s="9" t="s">
        <v>1</v>
      </c>
      <c r="W197" s="9" t="b">
        <v>1</v>
      </c>
      <c r="X197" s="11" t="b">
        <v>0</v>
      </c>
      <c r="Y197" s="13" t="s">
        <v>1</v>
      </c>
      <c r="Z197" s="164" t="b">
        <v>0</v>
      </c>
      <c r="AA197" s="19">
        <v>71</v>
      </c>
      <c r="AB197" s="13" t="s">
        <v>478</v>
      </c>
      <c r="AC197" s="165" t="b">
        <v>0</v>
      </c>
      <c r="AD197" s="165" t="b">
        <v>0</v>
      </c>
      <c r="AE197" s="13" t="s">
        <v>456</v>
      </c>
      <c r="AF197" s="13" t="s">
        <v>462</v>
      </c>
      <c r="AG197" s="13" t="s">
        <v>488</v>
      </c>
      <c r="AH197" s="13" t="s">
        <v>480</v>
      </c>
      <c r="AI197" s="13" t="s">
        <v>486</v>
      </c>
      <c r="AJ197" s="20" t="s">
        <v>476</v>
      </c>
      <c r="AK197" s="13"/>
      <c r="AL197" s="13"/>
      <c r="AM197" s="20"/>
    </row>
    <row r="198" spans="1:39" x14ac:dyDescent="0.35">
      <c r="A198" s="5">
        <v>165</v>
      </c>
      <c r="B198" s="9" t="b">
        <v>0</v>
      </c>
      <c r="C198" s="9" t="b">
        <v>1</v>
      </c>
      <c r="D198" s="9" t="b">
        <v>0</v>
      </c>
      <c r="E198" s="9">
        <v>185</v>
      </c>
      <c r="F198" s="9">
        <v>-1</v>
      </c>
      <c r="G198" s="9">
        <v>5</v>
      </c>
      <c r="H198" s="9" t="b">
        <v>1</v>
      </c>
      <c r="I198" s="9" t="b">
        <v>0</v>
      </c>
      <c r="J198" s="9">
        <v>188</v>
      </c>
      <c r="K198" s="21">
        <v>184</v>
      </c>
      <c r="L198" s="94" t="s">
        <v>1</v>
      </c>
      <c r="M198" s="9" t="s">
        <v>706</v>
      </c>
      <c r="N198" s="19">
        <v>4</v>
      </c>
      <c r="O198" s="19">
        <v>5</v>
      </c>
      <c r="P198" s="19">
        <v>70</v>
      </c>
      <c r="Q198" s="28">
        <v>0.54166666666666663</v>
      </c>
      <c r="R198" s="14" t="s">
        <v>516</v>
      </c>
      <c r="S198" s="14" t="s">
        <v>517</v>
      </c>
      <c r="T198" s="14" t="s">
        <v>512</v>
      </c>
      <c r="U198" s="163" t="b">
        <v>1</v>
      </c>
      <c r="V198" s="9" t="s">
        <v>1</v>
      </c>
      <c r="W198" s="9" t="b">
        <v>1</v>
      </c>
      <c r="X198" s="11" t="b">
        <v>0</v>
      </c>
      <c r="Y198" s="13" t="s">
        <v>1</v>
      </c>
      <c r="Z198" s="164" t="b">
        <v>0</v>
      </c>
      <c r="AA198" s="19">
        <v>73</v>
      </c>
      <c r="AB198" s="13" t="s">
        <v>470</v>
      </c>
      <c r="AC198" s="165" t="b">
        <v>1</v>
      </c>
      <c r="AD198" s="165" t="b">
        <v>1</v>
      </c>
      <c r="AE198" s="13" t="s">
        <v>466</v>
      </c>
      <c r="AF198" s="13" t="s">
        <v>462</v>
      </c>
      <c r="AG198" s="13" t="s">
        <v>488</v>
      </c>
      <c r="AH198" s="13" t="s">
        <v>480</v>
      </c>
      <c r="AI198" s="13" t="s">
        <v>470</v>
      </c>
      <c r="AJ198" s="20" t="s">
        <v>476</v>
      </c>
      <c r="AK198" s="13"/>
      <c r="AL198" s="13"/>
      <c r="AM198" s="20"/>
    </row>
    <row r="199" spans="1:39" x14ac:dyDescent="0.35">
      <c r="A199" s="5">
        <v>26</v>
      </c>
      <c r="B199" s="9" t="b">
        <v>0</v>
      </c>
      <c r="C199" s="9" t="b">
        <v>1</v>
      </c>
      <c r="D199" s="9" t="b">
        <v>0</v>
      </c>
      <c r="E199" s="9">
        <v>185</v>
      </c>
      <c r="F199" s="9">
        <v>-1</v>
      </c>
      <c r="G199" s="9">
        <v>1</v>
      </c>
      <c r="H199" s="9" t="b">
        <v>0</v>
      </c>
      <c r="I199" s="9" t="b">
        <v>0</v>
      </c>
      <c r="J199" s="9">
        <v>189</v>
      </c>
      <c r="K199" s="21">
        <v>184</v>
      </c>
      <c r="L199" s="94" t="s">
        <v>1</v>
      </c>
      <c r="M199" s="9" t="s">
        <v>707</v>
      </c>
      <c r="N199" s="19">
        <v>4</v>
      </c>
      <c r="O199" s="19">
        <v>0</v>
      </c>
      <c r="P199" s="19">
        <v>70</v>
      </c>
      <c r="Q199" s="28">
        <v>0.58333333333333337</v>
      </c>
      <c r="R199" s="14" t="s">
        <v>512</v>
      </c>
      <c r="S199" s="14" t="s">
        <v>513</v>
      </c>
      <c r="T199" s="14" t="s">
        <v>512</v>
      </c>
      <c r="U199" s="163" t="b">
        <v>1</v>
      </c>
      <c r="V199" s="9" t="s">
        <v>1</v>
      </c>
      <c r="W199" s="9" t="b">
        <v>1</v>
      </c>
      <c r="X199" s="11" t="b">
        <v>0</v>
      </c>
      <c r="Y199" s="13" t="s">
        <v>1</v>
      </c>
      <c r="Z199" s="164" t="b">
        <v>0</v>
      </c>
      <c r="AA199" s="19">
        <v>69</v>
      </c>
      <c r="AB199" s="13" t="s">
        <v>472</v>
      </c>
      <c r="AC199" s="165" t="b">
        <v>0</v>
      </c>
      <c r="AD199" s="165" t="b">
        <v>0</v>
      </c>
      <c r="AE199" s="13" t="s">
        <v>466</v>
      </c>
      <c r="AF199" s="13" t="s">
        <v>462</v>
      </c>
      <c r="AG199" s="13" t="s">
        <v>460</v>
      </c>
      <c r="AH199" s="13" t="s">
        <v>474</v>
      </c>
      <c r="AI199" s="13" t="s">
        <v>470</v>
      </c>
      <c r="AJ199" s="20" t="s">
        <v>476</v>
      </c>
      <c r="AK199" s="13"/>
      <c r="AL199" s="13"/>
      <c r="AM199" s="20"/>
    </row>
    <row r="200" spans="1:39" x14ac:dyDescent="0.35">
      <c r="A200" s="5">
        <v>249</v>
      </c>
      <c r="B200" s="9" t="b">
        <v>0</v>
      </c>
      <c r="C200" s="9" t="b">
        <v>1</v>
      </c>
      <c r="D200" s="9" t="b">
        <v>0</v>
      </c>
      <c r="E200" s="9">
        <v>168</v>
      </c>
      <c r="F200" s="9">
        <v>16</v>
      </c>
      <c r="G200" s="9">
        <v>2</v>
      </c>
      <c r="H200" s="9" t="b">
        <v>0</v>
      </c>
      <c r="I200" s="9" t="b">
        <v>0</v>
      </c>
      <c r="J200" s="9">
        <v>190</v>
      </c>
      <c r="K200" s="21">
        <v>184</v>
      </c>
      <c r="L200" s="94" t="s">
        <v>541</v>
      </c>
      <c r="M200" s="9" t="s">
        <v>708</v>
      </c>
      <c r="N200" s="19">
        <v>2</v>
      </c>
      <c r="O200" s="19">
        <v>0</v>
      </c>
      <c r="P200" s="19">
        <v>70</v>
      </c>
      <c r="Q200" s="28">
        <v>0.58333333333333337</v>
      </c>
      <c r="R200" s="14" t="s">
        <v>512</v>
      </c>
      <c r="S200" s="14" t="s">
        <v>513</v>
      </c>
      <c r="T200" s="14" t="s">
        <v>514</v>
      </c>
      <c r="U200" s="163" t="b">
        <v>1</v>
      </c>
      <c r="V200" s="9" t="s">
        <v>1</v>
      </c>
      <c r="W200" s="9" t="b">
        <v>1</v>
      </c>
      <c r="X200" s="11" t="b">
        <v>1</v>
      </c>
      <c r="Y200" s="13" t="s">
        <v>466</v>
      </c>
      <c r="Z200" s="164" t="b">
        <v>0</v>
      </c>
      <c r="AA200" s="19">
        <v>73</v>
      </c>
      <c r="AB200" s="13" t="s">
        <v>466</v>
      </c>
      <c r="AC200" s="165" t="b">
        <v>1</v>
      </c>
      <c r="AD200" s="165" t="b">
        <v>0</v>
      </c>
      <c r="AE200" s="13" t="s">
        <v>466</v>
      </c>
      <c r="AF200" s="13" t="s">
        <v>462</v>
      </c>
      <c r="AG200" s="13" t="s">
        <v>460</v>
      </c>
      <c r="AH200" s="13" t="s">
        <v>474</v>
      </c>
      <c r="AI200" s="13" t="s">
        <v>486</v>
      </c>
      <c r="AJ200" s="20" t="s">
        <v>482</v>
      </c>
      <c r="AK200" s="13"/>
      <c r="AL200" s="13"/>
      <c r="AM200" s="20"/>
    </row>
    <row r="201" spans="1:39" x14ac:dyDescent="0.35">
      <c r="A201" s="5">
        <v>255</v>
      </c>
      <c r="B201" s="9" t="b">
        <v>0</v>
      </c>
      <c r="C201" s="9" t="b">
        <v>1</v>
      </c>
      <c r="D201" s="9" t="b">
        <v>0</v>
      </c>
      <c r="E201" s="9">
        <v>185</v>
      </c>
      <c r="F201" s="9">
        <v>-1</v>
      </c>
      <c r="G201" s="9">
        <v>3</v>
      </c>
      <c r="H201" s="9" t="b">
        <v>0</v>
      </c>
      <c r="I201" s="9" t="b">
        <v>0</v>
      </c>
      <c r="J201" s="9">
        <v>191</v>
      </c>
      <c r="K201" s="21">
        <v>184</v>
      </c>
      <c r="L201" s="94" t="s">
        <v>1</v>
      </c>
      <c r="M201" s="9" t="s">
        <v>709</v>
      </c>
      <c r="N201" s="19">
        <v>4</v>
      </c>
      <c r="O201" s="19">
        <v>1</v>
      </c>
      <c r="P201" s="19">
        <v>70</v>
      </c>
      <c r="Q201" s="28">
        <v>0.57499999999999996</v>
      </c>
      <c r="R201" s="14" t="s">
        <v>512</v>
      </c>
      <c r="S201" s="14" t="s">
        <v>517</v>
      </c>
      <c r="T201" s="14" t="s">
        <v>512</v>
      </c>
      <c r="U201" s="163" t="b">
        <v>1</v>
      </c>
      <c r="V201" s="9" t="s">
        <v>1</v>
      </c>
      <c r="W201" s="9" t="b">
        <v>1</v>
      </c>
      <c r="X201" s="11" t="b">
        <v>0</v>
      </c>
      <c r="Y201" s="13" t="s">
        <v>1</v>
      </c>
      <c r="Z201" s="164" t="b">
        <v>0</v>
      </c>
      <c r="AA201" s="19">
        <v>68</v>
      </c>
      <c r="AB201" s="13" t="s">
        <v>470</v>
      </c>
      <c r="AC201" s="165" t="b">
        <v>1</v>
      </c>
      <c r="AD201" s="165" t="b">
        <v>1</v>
      </c>
      <c r="AE201" s="13" t="s">
        <v>466</v>
      </c>
      <c r="AF201" s="13" t="s">
        <v>462</v>
      </c>
      <c r="AG201" s="13" t="s">
        <v>488</v>
      </c>
      <c r="AH201" s="13" t="s">
        <v>480</v>
      </c>
      <c r="AI201" s="13" t="s">
        <v>470</v>
      </c>
      <c r="AJ201" s="20" t="s">
        <v>476</v>
      </c>
      <c r="AK201" s="13"/>
      <c r="AL201" s="13"/>
      <c r="AM201" s="20"/>
    </row>
    <row r="202" spans="1:39" x14ac:dyDescent="0.35">
      <c r="A202" s="5">
        <v>103</v>
      </c>
      <c r="B202" s="9" t="b">
        <v>0</v>
      </c>
      <c r="C202" s="9" t="b">
        <v>1</v>
      </c>
      <c r="D202" s="9" t="b">
        <v>0</v>
      </c>
      <c r="E202" s="9">
        <v>194</v>
      </c>
      <c r="F202" s="9">
        <v>-2</v>
      </c>
      <c r="G202" s="9">
        <v>1</v>
      </c>
      <c r="H202" s="9" t="b">
        <v>1</v>
      </c>
      <c r="I202" s="9" t="b">
        <v>0</v>
      </c>
      <c r="J202" s="9">
        <v>192</v>
      </c>
      <c r="K202" s="21">
        <v>192</v>
      </c>
      <c r="L202" s="94" t="s">
        <v>1</v>
      </c>
      <c r="M202" s="9" t="s">
        <v>710</v>
      </c>
      <c r="N202" s="19">
        <v>4</v>
      </c>
      <c r="O202" s="19">
        <v>0</v>
      </c>
      <c r="P202" s="19">
        <v>69</v>
      </c>
      <c r="Q202" s="28">
        <v>0.57499999999999996</v>
      </c>
      <c r="R202" s="14" t="s">
        <v>512</v>
      </c>
      <c r="S202" s="14" t="s">
        <v>517</v>
      </c>
      <c r="T202" s="14" t="s">
        <v>512</v>
      </c>
      <c r="U202" s="163" t="b">
        <v>1</v>
      </c>
      <c r="V202" s="9" t="s">
        <v>1</v>
      </c>
      <c r="W202" s="9" t="b">
        <v>1</v>
      </c>
      <c r="X202" s="11" t="b">
        <v>0</v>
      </c>
      <c r="Y202" s="13" t="s">
        <v>1</v>
      </c>
      <c r="Z202" s="164" t="b">
        <v>0</v>
      </c>
      <c r="AA202" s="19">
        <v>62</v>
      </c>
      <c r="AB202" s="13" t="s">
        <v>470</v>
      </c>
      <c r="AC202" s="165" t="b">
        <v>1</v>
      </c>
      <c r="AD202" s="165" t="b">
        <v>1</v>
      </c>
      <c r="AE202" s="13" t="s">
        <v>456</v>
      </c>
      <c r="AF202" s="13" t="s">
        <v>462</v>
      </c>
      <c r="AG202" s="13" t="s">
        <v>460</v>
      </c>
      <c r="AH202" s="13" t="s">
        <v>480</v>
      </c>
      <c r="AI202" s="13" t="s">
        <v>470</v>
      </c>
      <c r="AJ202" s="20" t="s">
        <v>476</v>
      </c>
      <c r="AK202" s="13"/>
      <c r="AL202" s="13"/>
      <c r="AM202" s="20"/>
    </row>
    <row r="203" spans="1:39" x14ac:dyDescent="0.35">
      <c r="A203" s="5">
        <v>250</v>
      </c>
      <c r="B203" s="9" t="b">
        <v>0</v>
      </c>
      <c r="C203" s="9" t="b">
        <v>1</v>
      </c>
      <c r="D203" s="9" t="b">
        <v>0</v>
      </c>
      <c r="E203" s="9">
        <v>179</v>
      </c>
      <c r="F203" s="9">
        <v>13</v>
      </c>
      <c r="G203" s="9">
        <v>2</v>
      </c>
      <c r="H203" s="9" t="b">
        <v>1</v>
      </c>
      <c r="I203" s="9" t="b">
        <v>0</v>
      </c>
      <c r="J203" s="9">
        <v>193</v>
      </c>
      <c r="K203" s="21">
        <v>192</v>
      </c>
      <c r="L203" s="94" t="s">
        <v>541</v>
      </c>
      <c r="M203" s="9" t="s">
        <v>711</v>
      </c>
      <c r="N203" s="19">
        <v>2</v>
      </c>
      <c r="O203" s="19">
        <v>0</v>
      </c>
      <c r="P203" s="19">
        <v>69</v>
      </c>
      <c r="Q203" s="28">
        <v>0.57499999999999996</v>
      </c>
      <c r="R203" s="14" t="s">
        <v>512</v>
      </c>
      <c r="S203" s="14" t="s">
        <v>513</v>
      </c>
      <c r="T203" s="14" t="s">
        <v>514</v>
      </c>
      <c r="U203" s="163" t="b">
        <v>0</v>
      </c>
      <c r="V203" s="9" t="s">
        <v>1</v>
      </c>
      <c r="W203" s="9" t="b">
        <v>1</v>
      </c>
      <c r="X203" s="11" t="b">
        <v>0</v>
      </c>
      <c r="Y203" s="13" t="s">
        <v>1</v>
      </c>
      <c r="Z203" s="164" t="b">
        <v>0</v>
      </c>
      <c r="AA203" s="19">
        <v>76</v>
      </c>
      <c r="AB203" s="13" t="s">
        <v>480</v>
      </c>
      <c r="AC203" s="165" t="b">
        <v>1</v>
      </c>
      <c r="AD203" s="165" t="b">
        <v>0</v>
      </c>
      <c r="AE203" s="13" t="s">
        <v>466</v>
      </c>
      <c r="AF203" s="13" t="s">
        <v>464</v>
      </c>
      <c r="AG203" s="13" t="s">
        <v>460</v>
      </c>
      <c r="AH203" s="13" t="s">
        <v>480</v>
      </c>
      <c r="AI203" s="13" t="s">
        <v>470</v>
      </c>
      <c r="AJ203" s="20" t="s">
        <v>476</v>
      </c>
      <c r="AK203" s="13"/>
      <c r="AL203" s="13"/>
      <c r="AM203" s="20"/>
    </row>
    <row r="204" spans="1:39" x14ac:dyDescent="0.35">
      <c r="A204" s="5">
        <v>169</v>
      </c>
      <c r="B204" s="9" t="b">
        <v>0</v>
      </c>
      <c r="C204" s="9" t="b">
        <v>1</v>
      </c>
      <c r="D204" s="9" t="b">
        <v>0</v>
      </c>
      <c r="E204" s="9">
        <v>185</v>
      </c>
      <c r="F204" s="9">
        <v>7</v>
      </c>
      <c r="G204" s="9">
        <v>3</v>
      </c>
      <c r="H204" s="9" t="b">
        <v>1</v>
      </c>
      <c r="I204" s="9" t="b">
        <v>0</v>
      </c>
      <c r="J204" s="9">
        <v>194</v>
      </c>
      <c r="K204" s="21">
        <v>192</v>
      </c>
      <c r="L204" s="94" t="s">
        <v>1</v>
      </c>
      <c r="M204" s="9" t="s">
        <v>712</v>
      </c>
      <c r="N204" s="19">
        <v>3</v>
      </c>
      <c r="O204" s="19">
        <v>0</v>
      </c>
      <c r="P204" s="19">
        <v>69</v>
      </c>
      <c r="Q204" s="28">
        <v>0.57499999999999996</v>
      </c>
      <c r="R204" s="14" t="s">
        <v>516</v>
      </c>
      <c r="S204" s="14" t="s">
        <v>513</v>
      </c>
      <c r="T204" s="14" t="s">
        <v>514</v>
      </c>
      <c r="U204" s="163" t="b">
        <v>0</v>
      </c>
      <c r="V204" s="9" t="s">
        <v>1</v>
      </c>
      <c r="W204" s="9" t="b">
        <v>1</v>
      </c>
      <c r="X204" s="11" t="b">
        <v>0</v>
      </c>
      <c r="Y204" s="13" t="s">
        <v>1</v>
      </c>
      <c r="Z204" s="164" t="b">
        <v>0</v>
      </c>
      <c r="AA204" s="19">
        <v>68</v>
      </c>
      <c r="AB204" s="13" t="s">
        <v>482</v>
      </c>
      <c r="AC204" s="165" t="b">
        <v>0</v>
      </c>
      <c r="AD204" s="165" t="b">
        <v>0</v>
      </c>
      <c r="AE204" s="13" t="s">
        <v>466</v>
      </c>
      <c r="AF204" s="13" t="s">
        <v>464</v>
      </c>
      <c r="AG204" s="13" t="s">
        <v>460</v>
      </c>
      <c r="AH204" s="13" t="s">
        <v>474</v>
      </c>
      <c r="AI204" s="13" t="s">
        <v>470</v>
      </c>
      <c r="AJ204" s="20" t="s">
        <v>476</v>
      </c>
      <c r="AK204" s="13"/>
      <c r="AL204" s="13"/>
      <c r="AM204" s="20"/>
    </row>
    <row r="205" spans="1:39" x14ac:dyDescent="0.35">
      <c r="A205" s="5">
        <v>37</v>
      </c>
      <c r="B205" s="9" t="b">
        <v>0</v>
      </c>
      <c r="C205" s="9" t="b">
        <v>1</v>
      </c>
      <c r="D205" s="9" t="b">
        <v>0</v>
      </c>
      <c r="E205" s="9">
        <v>199</v>
      </c>
      <c r="F205" s="9">
        <v>-7</v>
      </c>
      <c r="G205" s="9">
        <v>4</v>
      </c>
      <c r="H205" s="9" t="b">
        <v>1</v>
      </c>
      <c r="I205" s="9" t="b">
        <v>0</v>
      </c>
      <c r="J205" s="9">
        <v>195</v>
      </c>
      <c r="K205" s="21">
        <v>192</v>
      </c>
      <c r="L205" s="94" t="s">
        <v>1</v>
      </c>
      <c r="M205" s="9" t="s">
        <v>713</v>
      </c>
      <c r="N205" s="19">
        <v>5</v>
      </c>
      <c r="O205" s="19">
        <v>2</v>
      </c>
      <c r="P205" s="19">
        <v>69</v>
      </c>
      <c r="Q205" s="28">
        <v>0.55833333333333335</v>
      </c>
      <c r="R205" s="14" t="s">
        <v>516</v>
      </c>
      <c r="S205" s="14" t="s">
        <v>517</v>
      </c>
      <c r="T205" s="14" t="s">
        <v>577</v>
      </c>
      <c r="U205" s="163" t="b">
        <v>1</v>
      </c>
      <c r="V205" s="9" t="s">
        <v>1</v>
      </c>
      <c r="W205" s="9" t="b">
        <v>1</v>
      </c>
      <c r="X205" s="11" t="b">
        <v>1</v>
      </c>
      <c r="Y205" s="13" t="s">
        <v>466</v>
      </c>
      <c r="Z205" s="164" t="b">
        <v>0</v>
      </c>
      <c r="AA205" s="19">
        <v>68</v>
      </c>
      <c r="AB205" s="13" t="s">
        <v>474</v>
      </c>
      <c r="AC205" s="165" t="b">
        <v>1</v>
      </c>
      <c r="AD205" s="165" t="b">
        <v>1</v>
      </c>
      <c r="AE205" s="13" t="s">
        <v>456</v>
      </c>
      <c r="AF205" s="13" t="s">
        <v>462</v>
      </c>
      <c r="AG205" s="13" t="s">
        <v>460</v>
      </c>
      <c r="AH205" s="13" t="s">
        <v>474</v>
      </c>
      <c r="AI205" s="13" t="s">
        <v>470</v>
      </c>
      <c r="AJ205" s="20" t="s">
        <v>476</v>
      </c>
      <c r="AK205" s="13"/>
      <c r="AL205" s="13"/>
      <c r="AM205" s="20"/>
    </row>
    <row r="206" spans="1:39" x14ac:dyDescent="0.35">
      <c r="A206" s="5">
        <v>156</v>
      </c>
      <c r="B206" s="9" t="b">
        <v>0</v>
      </c>
      <c r="C206" s="9" t="b">
        <v>1</v>
      </c>
      <c r="D206" s="9" t="b">
        <v>0</v>
      </c>
      <c r="E206" s="9">
        <v>199</v>
      </c>
      <c r="F206" s="9">
        <v>-7</v>
      </c>
      <c r="G206" s="9">
        <v>5</v>
      </c>
      <c r="H206" s="9" t="b">
        <v>1</v>
      </c>
      <c r="I206" s="9" t="b">
        <v>0</v>
      </c>
      <c r="J206" s="9">
        <v>196</v>
      </c>
      <c r="K206" s="21">
        <v>192</v>
      </c>
      <c r="L206" s="94" t="s">
        <v>1</v>
      </c>
      <c r="M206" s="9" t="s">
        <v>714</v>
      </c>
      <c r="N206" s="19">
        <v>5</v>
      </c>
      <c r="O206" s="19">
        <v>0</v>
      </c>
      <c r="P206" s="19">
        <v>69</v>
      </c>
      <c r="Q206" s="28">
        <v>0.57499999999999996</v>
      </c>
      <c r="R206" s="14" t="s">
        <v>512</v>
      </c>
      <c r="S206" s="14" t="s">
        <v>513</v>
      </c>
      <c r="T206" s="14" t="s">
        <v>512</v>
      </c>
      <c r="U206" s="163" t="b">
        <v>1</v>
      </c>
      <c r="V206" s="9" t="s">
        <v>1</v>
      </c>
      <c r="W206" s="9" t="b">
        <v>1</v>
      </c>
      <c r="X206" s="11" t="b">
        <v>0</v>
      </c>
      <c r="Y206" s="13" t="s">
        <v>1</v>
      </c>
      <c r="Z206" s="164" t="b">
        <v>0</v>
      </c>
      <c r="AA206" s="19">
        <v>67</v>
      </c>
      <c r="AB206" s="13" t="s">
        <v>470</v>
      </c>
      <c r="AC206" s="165" t="b">
        <v>1</v>
      </c>
      <c r="AD206" s="165" t="b">
        <v>1</v>
      </c>
      <c r="AE206" s="13" t="s">
        <v>456</v>
      </c>
      <c r="AF206" s="13" t="s">
        <v>462</v>
      </c>
      <c r="AG206" s="13" t="s">
        <v>488</v>
      </c>
      <c r="AH206" s="13" t="s">
        <v>480</v>
      </c>
      <c r="AI206" s="13" t="s">
        <v>470</v>
      </c>
      <c r="AJ206" s="20" t="s">
        <v>476</v>
      </c>
      <c r="AK206" s="13"/>
      <c r="AL206" s="13"/>
      <c r="AM206" s="20"/>
    </row>
    <row r="207" spans="1:39" x14ac:dyDescent="0.35">
      <c r="A207" s="5">
        <v>248</v>
      </c>
      <c r="B207" s="9" t="b">
        <v>0</v>
      </c>
      <c r="C207" s="9" t="b">
        <v>1</v>
      </c>
      <c r="D207" s="9" t="b">
        <v>0</v>
      </c>
      <c r="E207" s="9">
        <v>168</v>
      </c>
      <c r="F207" s="9">
        <v>24</v>
      </c>
      <c r="G207" s="9">
        <v>1</v>
      </c>
      <c r="H207" s="9" t="b">
        <v>0</v>
      </c>
      <c r="I207" s="9" t="b">
        <v>0</v>
      </c>
      <c r="J207" s="9">
        <v>197</v>
      </c>
      <c r="K207" s="21">
        <v>192</v>
      </c>
      <c r="L207" s="94" t="s">
        <v>570</v>
      </c>
      <c r="M207" s="9" t="s">
        <v>715</v>
      </c>
      <c r="N207" s="19">
        <v>1</v>
      </c>
      <c r="O207" s="19">
        <v>3</v>
      </c>
      <c r="P207" s="19">
        <v>69</v>
      </c>
      <c r="Q207" s="28">
        <v>0.55000000000000004</v>
      </c>
      <c r="R207" s="14" t="s">
        <v>512</v>
      </c>
      <c r="S207" s="14" t="s">
        <v>517</v>
      </c>
      <c r="T207" s="14" t="s">
        <v>514</v>
      </c>
      <c r="U207" s="163" t="b">
        <v>1</v>
      </c>
      <c r="V207" s="9" t="s">
        <v>1</v>
      </c>
      <c r="W207" s="9" t="b">
        <v>1</v>
      </c>
      <c r="X207" s="11" t="b">
        <v>0</v>
      </c>
      <c r="Y207" s="13" t="s">
        <v>1</v>
      </c>
      <c r="Z207" s="164" t="b">
        <v>0</v>
      </c>
      <c r="AA207" s="19">
        <v>69</v>
      </c>
      <c r="AB207" s="13" t="s">
        <v>478</v>
      </c>
      <c r="AC207" s="165" t="b">
        <v>0</v>
      </c>
      <c r="AD207" s="165" t="b">
        <v>0</v>
      </c>
      <c r="AE207" s="13" t="s">
        <v>466</v>
      </c>
      <c r="AF207" s="13" t="s">
        <v>464</v>
      </c>
      <c r="AG207" s="13" t="s">
        <v>488</v>
      </c>
      <c r="AH207" s="13" t="s">
        <v>480</v>
      </c>
      <c r="AI207" s="13" t="s">
        <v>486</v>
      </c>
      <c r="AJ207" s="20" t="s">
        <v>482</v>
      </c>
      <c r="AK207" s="13"/>
      <c r="AL207" s="13"/>
      <c r="AM207" s="20"/>
    </row>
    <row r="208" spans="1:39" x14ac:dyDescent="0.35">
      <c r="A208" s="5">
        <v>116</v>
      </c>
      <c r="B208" s="9" t="b">
        <v>0</v>
      </c>
      <c r="C208" s="9" t="b">
        <v>1</v>
      </c>
      <c r="D208" s="9" t="b">
        <v>0</v>
      </c>
      <c r="E208" s="9">
        <v>199</v>
      </c>
      <c r="F208" s="9">
        <v>-1</v>
      </c>
      <c r="G208" s="9">
        <v>1</v>
      </c>
      <c r="H208" s="9" t="b">
        <v>1</v>
      </c>
      <c r="I208" s="9" t="b">
        <v>0</v>
      </c>
      <c r="J208" s="9">
        <v>198</v>
      </c>
      <c r="K208" s="21">
        <v>198</v>
      </c>
      <c r="L208" s="94" t="s">
        <v>1</v>
      </c>
      <c r="M208" s="9" t="s">
        <v>716</v>
      </c>
      <c r="N208" s="19">
        <v>4</v>
      </c>
      <c r="O208" s="19">
        <v>0</v>
      </c>
      <c r="P208" s="19">
        <v>68</v>
      </c>
      <c r="Q208" s="28">
        <v>0.56666666666666665</v>
      </c>
      <c r="R208" s="14" t="s">
        <v>516</v>
      </c>
      <c r="S208" s="14" t="s">
        <v>517</v>
      </c>
      <c r="T208" s="14" t="s">
        <v>514</v>
      </c>
      <c r="U208" s="163" t="b">
        <v>1</v>
      </c>
      <c r="V208" s="9" t="s">
        <v>1</v>
      </c>
      <c r="W208" s="9" t="b">
        <v>1</v>
      </c>
      <c r="X208" s="11" t="b">
        <v>0</v>
      </c>
      <c r="Y208" s="13" t="s">
        <v>1</v>
      </c>
      <c r="Z208" s="164" t="b">
        <v>0</v>
      </c>
      <c r="AA208" s="19">
        <v>71</v>
      </c>
      <c r="AB208" s="13" t="s">
        <v>466</v>
      </c>
      <c r="AC208" s="165" t="b">
        <v>1</v>
      </c>
      <c r="AD208" s="165" t="b">
        <v>0</v>
      </c>
      <c r="AE208" s="13" t="s">
        <v>466</v>
      </c>
      <c r="AF208" s="13" t="s">
        <v>462</v>
      </c>
      <c r="AG208" s="13" t="s">
        <v>488</v>
      </c>
      <c r="AH208" s="13" t="s">
        <v>474</v>
      </c>
      <c r="AI208" s="13" t="s">
        <v>470</v>
      </c>
      <c r="AJ208" s="20" t="s">
        <v>482</v>
      </c>
      <c r="AK208" s="13"/>
      <c r="AL208" s="13"/>
      <c r="AM208" s="20"/>
    </row>
    <row r="209" spans="1:39" x14ac:dyDescent="0.35">
      <c r="A209" s="5">
        <v>158</v>
      </c>
      <c r="B209" s="9" t="b">
        <v>0</v>
      </c>
      <c r="C209" s="9" t="b">
        <v>0</v>
      </c>
      <c r="D209" s="9" t="b">
        <v>0</v>
      </c>
      <c r="E209" s="9">
        <v>194</v>
      </c>
      <c r="F209" s="9">
        <v>4</v>
      </c>
      <c r="G209" s="9">
        <v>2</v>
      </c>
      <c r="H209" s="9" t="b">
        <v>1</v>
      </c>
      <c r="I209" s="9" t="b">
        <v>0</v>
      </c>
      <c r="J209" s="9">
        <v>199</v>
      </c>
      <c r="K209" s="21">
        <v>198</v>
      </c>
      <c r="L209" s="94" t="s">
        <v>1</v>
      </c>
      <c r="M209" s="9" t="s">
        <v>717</v>
      </c>
      <c r="N209" s="19">
        <v>3</v>
      </c>
      <c r="O209" s="19">
        <v>0</v>
      </c>
      <c r="P209" s="19">
        <v>68</v>
      </c>
      <c r="Q209" s="28">
        <v>0.56666666666666665</v>
      </c>
      <c r="R209" s="14" t="s">
        <v>516</v>
      </c>
      <c r="S209" s="14" t="s">
        <v>517</v>
      </c>
      <c r="T209" s="14" t="s">
        <v>512</v>
      </c>
      <c r="U209" s="163" t="b">
        <v>0</v>
      </c>
      <c r="V209" s="9" t="s">
        <v>1</v>
      </c>
      <c r="W209" s="9" t="b">
        <v>1</v>
      </c>
      <c r="X209" s="11" t="b">
        <v>0</v>
      </c>
      <c r="Y209" s="13" t="s">
        <v>1</v>
      </c>
      <c r="Z209" s="164" t="b">
        <v>0</v>
      </c>
      <c r="AA209" s="19">
        <v>72</v>
      </c>
      <c r="AB209" s="13" t="s">
        <v>478</v>
      </c>
      <c r="AC209" s="165" t="b">
        <v>0</v>
      </c>
      <c r="AD209" s="165" t="b">
        <v>0</v>
      </c>
      <c r="AE209" s="13" t="s">
        <v>466</v>
      </c>
      <c r="AF209" s="13" t="s">
        <v>464</v>
      </c>
      <c r="AG209" s="13" t="s">
        <v>460</v>
      </c>
      <c r="AH209" s="13" t="s">
        <v>474</v>
      </c>
      <c r="AI209" s="13" t="s">
        <v>470</v>
      </c>
      <c r="AJ209" s="20" t="s">
        <v>476</v>
      </c>
      <c r="AK209" s="13"/>
      <c r="AL209" s="13"/>
      <c r="AM209" s="20"/>
    </row>
    <row r="210" spans="1:39" x14ac:dyDescent="0.35">
      <c r="A210" s="5">
        <v>280</v>
      </c>
      <c r="B210" s="9" t="b">
        <v>0</v>
      </c>
      <c r="C210" s="9" t="b">
        <v>1</v>
      </c>
      <c r="D210" s="9" t="b">
        <v>0</v>
      </c>
      <c r="E210" s="9">
        <v>194</v>
      </c>
      <c r="F210" s="9">
        <v>4</v>
      </c>
      <c r="G210" s="9">
        <v>3</v>
      </c>
      <c r="H210" s="9" t="b">
        <v>1</v>
      </c>
      <c r="I210" s="9" t="b">
        <v>0</v>
      </c>
      <c r="J210" s="9">
        <v>200</v>
      </c>
      <c r="K210" s="21">
        <v>198</v>
      </c>
      <c r="L210" s="94" t="s">
        <v>1</v>
      </c>
      <c r="M210" s="9" t="s">
        <v>718</v>
      </c>
      <c r="N210" s="19">
        <v>3</v>
      </c>
      <c r="O210" s="19">
        <v>5</v>
      </c>
      <c r="P210" s="19">
        <v>68</v>
      </c>
      <c r="Q210" s="28">
        <v>0.52500000000000002</v>
      </c>
      <c r="R210" s="14" t="s">
        <v>512</v>
      </c>
      <c r="S210" s="14" t="s">
        <v>517</v>
      </c>
      <c r="T210" s="14" t="s">
        <v>512</v>
      </c>
      <c r="U210" s="163" t="b">
        <v>0</v>
      </c>
      <c r="V210" s="9" t="s">
        <v>1</v>
      </c>
      <c r="W210" s="9" t="b">
        <v>1</v>
      </c>
      <c r="X210" s="11" t="b">
        <v>0</v>
      </c>
      <c r="Y210" s="13" t="s">
        <v>1</v>
      </c>
      <c r="Z210" s="164" t="b">
        <v>0</v>
      </c>
      <c r="AA210" s="19">
        <v>68</v>
      </c>
      <c r="AB210" s="13" t="s">
        <v>470</v>
      </c>
      <c r="AC210" s="165" t="b">
        <v>1</v>
      </c>
      <c r="AD210" s="165" t="b">
        <v>1</v>
      </c>
      <c r="AE210" s="13" t="s">
        <v>466</v>
      </c>
      <c r="AF210" s="13" t="s">
        <v>464</v>
      </c>
      <c r="AG210" s="13" t="s">
        <v>460</v>
      </c>
      <c r="AH210" s="13" t="s">
        <v>474</v>
      </c>
      <c r="AI210" s="13" t="s">
        <v>470</v>
      </c>
      <c r="AJ210" s="20" t="s">
        <v>476</v>
      </c>
      <c r="AK210" s="13"/>
      <c r="AL210" s="13"/>
      <c r="AM210" s="20"/>
    </row>
    <row r="211" spans="1:39" x14ac:dyDescent="0.35">
      <c r="A211" s="5">
        <v>190</v>
      </c>
      <c r="B211" s="9" t="b">
        <v>0</v>
      </c>
      <c r="C211" s="9" t="b">
        <v>1</v>
      </c>
      <c r="D211" s="9" t="b">
        <v>0</v>
      </c>
      <c r="E211" s="9">
        <v>199</v>
      </c>
      <c r="F211" s="9">
        <v>2</v>
      </c>
      <c r="G211" s="9">
        <v>1</v>
      </c>
      <c r="H211" s="9" t="b">
        <v>0</v>
      </c>
      <c r="I211" s="9" t="b">
        <v>0</v>
      </c>
      <c r="J211" s="9">
        <v>201</v>
      </c>
      <c r="K211" s="21">
        <v>201</v>
      </c>
      <c r="L211" s="94" t="s">
        <v>1</v>
      </c>
      <c r="M211" s="9" t="s">
        <v>719</v>
      </c>
      <c r="N211" s="19">
        <v>3</v>
      </c>
      <c r="O211" s="19">
        <v>0</v>
      </c>
      <c r="P211" s="19">
        <v>67</v>
      </c>
      <c r="Q211" s="28">
        <v>0.55833333333333335</v>
      </c>
      <c r="R211" s="14" t="s">
        <v>516</v>
      </c>
      <c r="S211" s="14" t="s">
        <v>513</v>
      </c>
      <c r="T211" s="14" t="s">
        <v>512</v>
      </c>
      <c r="U211" s="163" t="b">
        <v>0</v>
      </c>
      <c r="V211" s="9" t="s">
        <v>1</v>
      </c>
      <c r="W211" s="9" t="b">
        <v>1</v>
      </c>
      <c r="X211" s="11" t="b">
        <v>0</v>
      </c>
      <c r="Y211" s="13" t="s">
        <v>1</v>
      </c>
      <c r="Z211" s="164" t="b">
        <v>0</v>
      </c>
      <c r="AA211" s="19">
        <v>68</v>
      </c>
      <c r="AB211" s="13" t="s">
        <v>468</v>
      </c>
      <c r="AC211" s="165" t="b">
        <v>0</v>
      </c>
      <c r="AD211" s="165" t="b">
        <v>0</v>
      </c>
      <c r="AE211" s="13" t="s">
        <v>466</v>
      </c>
      <c r="AF211" s="13" t="s">
        <v>464</v>
      </c>
      <c r="AG211" s="13" t="s">
        <v>460</v>
      </c>
      <c r="AH211" s="13" t="s">
        <v>474</v>
      </c>
      <c r="AI211" s="13" t="s">
        <v>470</v>
      </c>
      <c r="AJ211" s="20" t="s">
        <v>476</v>
      </c>
      <c r="AK211" s="13"/>
      <c r="AL211" s="13"/>
      <c r="AM211" s="20"/>
    </row>
    <row r="212" spans="1:39" x14ac:dyDescent="0.35">
      <c r="A212" s="5">
        <v>208</v>
      </c>
      <c r="B212" s="9" t="b">
        <v>0</v>
      </c>
      <c r="C212" s="9" t="b">
        <v>0</v>
      </c>
      <c r="D212" s="9" t="b">
        <v>0</v>
      </c>
      <c r="E212" s="9">
        <v>199</v>
      </c>
      <c r="F212" s="9">
        <v>2</v>
      </c>
      <c r="G212" s="9">
        <v>2</v>
      </c>
      <c r="H212" s="9" t="b">
        <v>0</v>
      </c>
      <c r="I212" s="9" t="b">
        <v>0</v>
      </c>
      <c r="J212" s="9">
        <v>202</v>
      </c>
      <c r="K212" s="21">
        <v>201</v>
      </c>
      <c r="L212" s="94" t="s">
        <v>1</v>
      </c>
      <c r="M212" s="9" t="s">
        <v>720</v>
      </c>
      <c r="N212" s="19">
        <v>3</v>
      </c>
      <c r="O212" s="19">
        <v>0</v>
      </c>
      <c r="P212" s="19">
        <v>67</v>
      </c>
      <c r="Q212" s="28">
        <v>0.55833333333333335</v>
      </c>
      <c r="R212" s="14" t="s">
        <v>516</v>
      </c>
      <c r="S212" s="14" t="s">
        <v>517</v>
      </c>
      <c r="T212" s="14" t="s">
        <v>579</v>
      </c>
      <c r="U212" s="163" t="b">
        <v>0</v>
      </c>
      <c r="V212" s="9" t="s">
        <v>1</v>
      </c>
      <c r="W212" s="9" t="b">
        <v>1</v>
      </c>
      <c r="X212" s="11" t="b">
        <v>0</v>
      </c>
      <c r="Y212" s="13" t="s">
        <v>1</v>
      </c>
      <c r="Z212" s="164" t="b">
        <v>0</v>
      </c>
      <c r="AA212" s="19">
        <v>67</v>
      </c>
      <c r="AB212" s="13" t="s">
        <v>468</v>
      </c>
      <c r="AC212" s="165" t="b">
        <v>0</v>
      </c>
      <c r="AD212" s="165" t="b">
        <v>0</v>
      </c>
      <c r="AE212" s="13" t="s">
        <v>466</v>
      </c>
      <c r="AF212" s="13" t="s">
        <v>464</v>
      </c>
      <c r="AG212" s="13" t="s">
        <v>460</v>
      </c>
      <c r="AH212" s="13" t="s">
        <v>474</v>
      </c>
      <c r="AI212" s="13" t="s">
        <v>470</v>
      </c>
      <c r="AJ212" s="20" t="s">
        <v>476</v>
      </c>
      <c r="AK212" s="13"/>
      <c r="AL212" s="13"/>
      <c r="AM212" s="20"/>
    </row>
    <row r="213" spans="1:39" x14ac:dyDescent="0.35">
      <c r="A213" s="5">
        <v>52</v>
      </c>
      <c r="B213" s="9" t="b">
        <v>0</v>
      </c>
      <c r="C213" s="9" t="b">
        <v>1</v>
      </c>
      <c r="D213" s="9" t="b">
        <v>0</v>
      </c>
      <c r="E213" s="9">
        <v>206</v>
      </c>
      <c r="F213" s="9">
        <v>-5</v>
      </c>
      <c r="G213" s="9">
        <v>3</v>
      </c>
      <c r="H213" s="9" t="b">
        <v>0</v>
      </c>
      <c r="I213" s="9" t="b">
        <v>0</v>
      </c>
      <c r="J213" s="9">
        <v>203</v>
      </c>
      <c r="K213" s="21">
        <v>201</v>
      </c>
      <c r="L213" s="94" t="s">
        <v>1</v>
      </c>
      <c r="M213" s="9" t="s">
        <v>721</v>
      </c>
      <c r="N213" s="19">
        <v>4</v>
      </c>
      <c r="O213" s="19">
        <v>0</v>
      </c>
      <c r="P213" s="19">
        <v>67</v>
      </c>
      <c r="Q213" s="28">
        <v>0.55833333333333335</v>
      </c>
      <c r="R213" s="14" t="s">
        <v>516</v>
      </c>
      <c r="S213" s="14" t="s">
        <v>513</v>
      </c>
      <c r="T213" s="14" t="s">
        <v>512</v>
      </c>
      <c r="U213" s="163" t="b">
        <v>1</v>
      </c>
      <c r="V213" s="9" t="s">
        <v>1</v>
      </c>
      <c r="W213" s="9" t="b">
        <v>1</v>
      </c>
      <c r="X213" s="11" t="b">
        <v>0</v>
      </c>
      <c r="Y213" s="13" t="s">
        <v>1</v>
      </c>
      <c r="Z213" s="164" t="b">
        <v>0</v>
      </c>
      <c r="AA213" s="19">
        <v>69</v>
      </c>
      <c r="AB213" s="13" t="s">
        <v>470</v>
      </c>
      <c r="AC213" s="165" t="b">
        <v>1</v>
      </c>
      <c r="AD213" s="165" t="b">
        <v>1</v>
      </c>
      <c r="AE213" s="13" t="s">
        <v>466</v>
      </c>
      <c r="AF213" s="13" t="s">
        <v>462</v>
      </c>
      <c r="AG213" s="13" t="s">
        <v>488</v>
      </c>
      <c r="AH213" s="13" t="s">
        <v>480</v>
      </c>
      <c r="AI213" s="13" t="s">
        <v>470</v>
      </c>
      <c r="AJ213" s="20" t="s">
        <v>476</v>
      </c>
      <c r="AK213" s="13"/>
      <c r="AL213" s="13"/>
      <c r="AM213" s="20"/>
    </row>
    <row r="214" spans="1:39" x14ac:dyDescent="0.35">
      <c r="A214" s="5">
        <v>168</v>
      </c>
      <c r="B214" s="9" t="b">
        <v>0</v>
      </c>
      <c r="C214" s="9" t="b">
        <v>1</v>
      </c>
      <c r="D214" s="9" t="b">
        <v>0</v>
      </c>
      <c r="E214" s="9">
        <v>199</v>
      </c>
      <c r="F214" s="9">
        <v>2</v>
      </c>
      <c r="G214" s="9">
        <v>4</v>
      </c>
      <c r="H214" s="9" t="b">
        <v>0</v>
      </c>
      <c r="I214" s="9" t="b">
        <v>0</v>
      </c>
      <c r="J214" s="9">
        <v>204</v>
      </c>
      <c r="K214" s="21">
        <v>201</v>
      </c>
      <c r="L214" s="94" t="s">
        <v>1</v>
      </c>
      <c r="M214" s="9" t="s">
        <v>722</v>
      </c>
      <c r="N214" s="19">
        <v>3</v>
      </c>
      <c r="O214" s="19">
        <v>0</v>
      </c>
      <c r="P214" s="19">
        <v>67</v>
      </c>
      <c r="Q214" s="28">
        <v>0.55833333333333335</v>
      </c>
      <c r="R214" s="14" t="s">
        <v>512</v>
      </c>
      <c r="S214" s="14" t="s">
        <v>517</v>
      </c>
      <c r="T214" s="14" t="s">
        <v>514</v>
      </c>
      <c r="U214" s="163" t="b">
        <v>0</v>
      </c>
      <c r="V214" s="9" t="s">
        <v>1</v>
      </c>
      <c r="W214" s="9" t="b">
        <v>1</v>
      </c>
      <c r="X214" s="11" t="b">
        <v>0</v>
      </c>
      <c r="Y214" s="13" t="s">
        <v>1</v>
      </c>
      <c r="Z214" s="164" t="b">
        <v>0</v>
      </c>
      <c r="AA214" s="19">
        <v>68</v>
      </c>
      <c r="AB214" s="13" t="s">
        <v>478</v>
      </c>
      <c r="AC214" s="165" t="b">
        <v>0</v>
      </c>
      <c r="AD214" s="165" t="b">
        <v>0</v>
      </c>
      <c r="AE214" s="13" t="s">
        <v>466</v>
      </c>
      <c r="AF214" s="13" t="s">
        <v>464</v>
      </c>
      <c r="AG214" s="13" t="s">
        <v>460</v>
      </c>
      <c r="AH214" s="13" t="s">
        <v>474</v>
      </c>
      <c r="AI214" s="13" t="s">
        <v>470</v>
      </c>
      <c r="AJ214" s="20" t="s">
        <v>476</v>
      </c>
      <c r="AK214" s="13"/>
      <c r="AL214" s="13"/>
      <c r="AM214" s="20"/>
    </row>
    <row r="215" spans="1:39" x14ac:dyDescent="0.35">
      <c r="A215" s="5">
        <v>224</v>
      </c>
      <c r="B215" s="9" t="b">
        <v>0</v>
      </c>
      <c r="C215" s="9" t="b">
        <v>1</v>
      </c>
      <c r="D215" s="9" t="b">
        <v>0</v>
      </c>
      <c r="E215" s="9">
        <v>185</v>
      </c>
      <c r="F215" s="9">
        <v>16</v>
      </c>
      <c r="G215" s="9">
        <v>5</v>
      </c>
      <c r="H215" s="9" t="b">
        <v>0</v>
      </c>
      <c r="I215" s="9" t="b">
        <v>0</v>
      </c>
      <c r="J215" s="9">
        <v>205</v>
      </c>
      <c r="K215" s="21">
        <v>201</v>
      </c>
      <c r="L215" s="94" t="s">
        <v>541</v>
      </c>
      <c r="M215" s="9" t="s">
        <v>723</v>
      </c>
      <c r="N215" s="19">
        <v>1</v>
      </c>
      <c r="O215" s="19">
        <v>4</v>
      </c>
      <c r="P215" s="19">
        <v>67</v>
      </c>
      <c r="Q215" s="28">
        <v>0.52500000000000002</v>
      </c>
      <c r="R215" s="14" t="s">
        <v>516</v>
      </c>
      <c r="S215" s="14" t="s">
        <v>513</v>
      </c>
      <c r="T215" s="14" t="s">
        <v>577</v>
      </c>
      <c r="U215" s="163" t="b">
        <v>0</v>
      </c>
      <c r="V215" s="9" t="s">
        <v>1</v>
      </c>
      <c r="W215" s="9" t="b">
        <v>1</v>
      </c>
      <c r="X215" s="11" t="b">
        <v>0</v>
      </c>
      <c r="Y215" s="13" t="s">
        <v>1</v>
      </c>
      <c r="Z215" s="164" t="b">
        <v>0</v>
      </c>
      <c r="AA215" s="19">
        <v>58</v>
      </c>
      <c r="AB215" s="13" t="s">
        <v>478</v>
      </c>
      <c r="AC215" s="165" t="b">
        <v>0</v>
      </c>
      <c r="AD215" s="165" t="b">
        <v>0</v>
      </c>
      <c r="AE215" s="13" t="s">
        <v>466</v>
      </c>
      <c r="AF215" s="13" t="s">
        <v>464</v>
      </c>
      <c r="AG215" s="13" t="s">
        <v>460</v>
      </c>
      <c r="AH215" s="13" t="s">
        <v>480</v>
      </c>
      <c r="AI215" s="13" t="s">
        <v>470</v>
      </c>
      <c r="AJ215" s="20" t="s">
        <v>482</v>
      </c>
      <c r="AK215" s="13"/>
      <c r="AL215" s="13"/>
      <c r="AM215" s="20"/>
    </row>
    <row r="216" spans="1:39" x14ac:dyDescent="0.35">
      <c r="A216" s="5">
        <v>264</v>
      </c>
      <c r="B216" s="9" t="b">
        <v>0</v>
      </c>
      <c r="C216" s="9" t="b">
        <v>1</v>
      </c>
      <c r="D216" s="9" t="b">
        <v>0</v>
      </c>
      <c r="E216" s="9">
        <v>211</v>
      </c>
      <c r="F216" s="9">
        <v>-10</v>
      </c>
      <c r="G216" s="9">
        <v>1</v>
      </c>
      <c r="H216" s="9" t="b">
        <v>1</v>
      </c>
      <c r="I216" s="9" t="b">
        <v>0</v>
      </c>
      <c r="J216" s="9">
        <v>206</v>
      </c>
      <c r="K216" s="21">
        <v>201</v>
      </c>
      <c r="L216" s="94" t="s">
        <v>539</v>
      </c>
      <c r="M216" s="9" t="s">
        <v>724</v>
      </c>
      <c r="N216" s="19">
        <v>6</v>
      </c>
      <c r="O216" s="19">
        <v>0</v>
      </c>
      <c r="P216" s="19">
        <v>67</v>
      </c>
      <c r="Q216" s="28">
        <v>0.55833333333333335</v>
      </c>
      <c r="R216" s="14" t="s">
        <v>516</v>
      </c>
      <c r="S216" s="14" t="s">
        <v>513</v>
      </c>
      <c r="T216" s="14" t="s">
        <v>514</v>
      </c>
      <c r="U216" s="163" t="b">
        <v>1</v>
      </c>
      <c r="V216" s="9">
        <v>98</v>
      </c>
      <c r="W216" s="9" t="b">
        <v>1</v>
      </c>
      <c r="X216" s="11" t="b">
        <v>0</v>
      </c>
      <c r="Y216" s="13" t="s">
        <v>1</v>
      </c>
      <c r="Z216" s="164" t="b">
        <v>0</v>
      </c>
      <c r="AA216" s="19">
        <v>70</v>
      </c>
      <c r="AB216" s="13" t="s">
        <v>484</v>
      </c>
      <c r="AC216" s="165" t="b">
        <v>0</v>
      </c>
      <c r="AD216" s="165" t="b">
        <v>0</v>
      </c>
      <c r="AE216" s="13" t="s">
        <v>456</v>
      </c>
      <c r="AF216" s="13" t="s">
        <v>462</v>
      </c>
      <c r="AG216" s="13" t="s">
        <v>488</v>
      </c>
      <c r="AH216" s="13" t="s">
        <v>474</v>
      </c>
      <c r="AI216" s="13" t="s">
        <v>470</v>
      </c>
      <c r="AJ216" s="20" t="s">
        <v>476</v>
      </c>
      <c r="AK216" s="13"/>
      <c r="AL216" s="13"/>
      <c r="AM216" s="20"/>
    </row>
    <row r="217" spans="1:39" x14ac:dyDescent="0.35">
      <c r="A217" s="5">
        <v>198</v>
      </c>
      <c r="B217" s="9" t="b">
        <v>0</v>
      </c>
      <c r="C217" s="9" t="b">
        <v>1</v>
      </c>
      <c r="D217" s="9" t="b">
        <v>0</v>
      </c>
      <c r="E217" s="9">
        <v>199</v>
      </c>
      <c r="F217" s="9">
        <v>2</v>
      </c>
      <c r="G217" s="9">
        <v>2</v>
      </c>
      <c r="H217" s="9" t="b">
        <v>1</v>
      </c>
      <c r="I217" s="9" t="b">
        <v>0</v>
      </c>
      <c r="J217" s="9">
        <v>207</v>
      </c>
      <c r="K217" s="21">
        <v>201</v>
      </c>
      <c r="L217" s="94" t="s">
        <v>1</v>
      </c>
      <c r="M217" s="9" t="s">
        <v>725</v>
      </c>
      <c r="N217" s="19">
        <v>3</v>
      </c>
      <c r="O217" s="19">
        <v>0</v>
      </c>
      <c r="P217" s="19">
        <v>67</v>
      </c>
      <c r="Q217" s="28">
        <v>0.55833333333333335</v>
      </c>
      <c r="R217" s="14" t="s">
        <v>512</v>
      </c>
      <c r="S217" s="14" t="s">
        <v>517</v>
      </c>
      <c r="T217" s="14" t="s">
        <v>514</v>
      </c>
      <c r="U217" s="163" t="b">
        <v>0</v>
      </c>
      <c r="V217" s="9" t="s">
        <v>1</v>
      </c>
      <c r="W217" s="9" t="b">
        <v>1</v>
      </c>
      <c r="X217" s="11" t="b">
        <v>0</v>
      </c>
      <c r="Y217" s="13" t="s">
        <v>1</v>
      </c>
      <c r="Z217" s="164" t="b">
        <v>0</v>
      </c>
      <c r="AA217" s="19">
        <v>68</v>
      </c>
      <c r="AB217" s="13" t="s">
        <v>464</v>
      </c>
      <c r="AC217" s="165" t="b">
        <v>1</v>
      </c>
      <c r="AD217" s="165" t="b">
        <v>0</v>
      </c>
      <c r="AE217" s="13" t="s">
        <v>466</v>
      </c>
      <c r="AF217" s="13" t="s">
        <v>464</v>
      </c>
      <c r="AG217" s="13" t="s">
        <v>460</v>
      </c>
      <c r="AH217" s="13" t="s">
        <v>474</v>
      </c>
      <c r="AI217" s="13" t="s">
        <v>470</v>
      </c>
      <c r="AJ217" s="20" t="s">
        <v>476</v>
      </c>
      <c r="AK217" s="13"/>
      <c r="AL217" s="13"/>
      <c r="AM217" s="20"/>
    </row>
    <row r="218" spans="1:39" x14ac:dyDescent="0.35">
      <c r="A218" s="5">
        <v>140</v>
      </c>
      <c r="B218" s="9" t="b">
        <v>0</v>
      </c>
      <c r="C218" s="9" t="b">
        <v>1</v>
      </c>
      <c r="D218" s="9" t="b">
        <v>0</v>
      </c>
      <c r="E218" s="9">
        <v>213</v>
      </c>
      <c r="F218" s="9">
        <v>-5</v>
      </c>
      <c r="G218" s="9">
        <v>1</v>
      </c>
      <c r="H218" s="9" t="b">
        <v>0</v>
      </c>
      <c r="I218" s="9" t="b">
        <v>0</v>
      </c>
      <c r="J218" s="9">
        <v>208</v>
      </c>
      <c r="K218" s="21">
        <v>208</v>
      </c>
      <c r="L218" s="94" t="s">
        <v>1</v>
      </c>
      <c r="M218" s="9" t="s">
        <v>726</v>
      </c>
      <c r="N218" s="19">
        <v>6</v>
      </c>
      <c r="O218" s="19">
        <v>0</v>
      </c>
      <c r="P218" s="19">
        <v>66</v>
      </c>
      <c r="Q218" s="28">
        <v>0.55000000000000004</v>
      </c>
      <c r="R218" s="14" t="s">
        <v>512</v>
      </c>
      <c r="S218" s="14" t="s">
        <v>513</v>
      </c>
      <c r="T218" s="14" t="s">
        <v>512</v>
      </c>
      <c r="U218" s="163" t="b">
        <v>1</v>
      </c>
      <c r="V218" s="9">
        <v>100</v>
      </c>
      <c r="W218" s="9" t="b">
        <v>1</v>
      </c>
      <c r="X218" s="11" t="b">
        <v>1</v>
      </c>
      <c r="Y218" s="13" t="s">
        <v>476</v>
      </c>
      <c r="Z218" s="164" t="b">
        <v>1</v>
      </c>
      <c r="AA218" s="19">
        <v>64</v>
      </c>
      <c r="AB218" s="13" t="s">
        <v>470</v>
      </c>
      <c r="AC218" s="165" t="b">
        <v>1</v>
      </c>
      <c r="AD218" s="165" t="b">
        <v>1</v>
      </c>
      <c r="AE218" s="13" t="s">
        <v>456</v>
      </c>
      <c r="AF218" s="13" t="s">
        <v>462</v>
      </c>
      <c r="AG218" s="13" t="s">
        <v>488</v>
      </c>
      <c r="AH218" s="13" t="s">
        <v>474</v>
      </c>
      <c r="AI218" s="13" t="s">
        <v>470</v>
      </c>
      <c r="AJ218" s="20" t="s">
        <v>476</v>
      </c>
      <c r="AK218" s="13"/>
      <c r="AL218" s="13"/>
      <c r="AM218" s="20"/>
    </row>
    <row r="219" spans="1:39" x14ac:dyDescent="0.35">
      <c r="A219" s="5">
        <v>283</v>
      </c>
      <c r="B219" s="9" t="b">
        <v>0</v>
      </c>
      <c r="C219" s="9" t="b">
        <v>1</v>
      </c>
      <c r="D219" s="9" t="b">
        <v>1</v>
      </c>
      <c r="E219" s="9">
        <v>219</v>
      </c>
      <c r="F219" s="9">
        <v>-11</v>
      </c>
      <c r="G219" s="9">
        <v>2</v>
      </c>
      <c r="H219" s="9" t="b">
        <v>0</v>
      </c>
      <c r="I219" s="9" t="b">
        <v>0</v>
      </c>
      <c r="J219" s="9">
        <v>209</v>
      </c>
      <c r="K219" s="21">
        <v>208</v>
      </c>
      <c r="L219" s="94" t="s">
        <v>539</v>
      </c>
      <c r="M219" s="9" t="s">
        <v>727</v>
      </c>
      <c r="N219" s="19">
        <v>6</v>
      </c>
      <c r="O219" s="19">
        <v>6</v>
      </c>
      <c r="P219" s="19">
        <v>66</v>
      </c>
      <c r="Q219" s="28">
        <v>0.58823529411764708</v>
      </c>
      <c r="R219" s="14" t="s">
        <v>516</v>
      </c>
      <c r="S219" s="14" t="s">
        <v>517</v>
      </c>
      <c r="T219" s="14" t="s">
        <v>514</v>
      </c>
      <c r="U219" s="163" t="b">
        <v>1</v>
      </c>
      <c r="V219" s="9">
        <v>148</v>
      </c>
      <c r="W219" s="9" t="b">
        <v>1</v>
      </c>
      <c r="X219" s="11" t="b">
        <v>0</v>
      </c>
      <c r="Y219" s="13" t="s">
        <v>1</v>
      </c>
      <c r="Z219" s="164" t="b">
        <v>0</v>
      </c>
      <c r="AA219" s="19">
        <v>68</v>
      </c>
      <c r="AB219" s="13" t="s">
        <v>480</v>
      </c>
      <c r="AC219" s="165" t="b">
        <v>0</v>
      </c>
      <c r="AD219" s="165" t="b">
        <v>0</v>
      </c>
      <c r="AE219" s="13" t="s">
        <v>456</v>
      </c>
      <c r="AF219" s="13" t="s">
        <v>462</v>
      </c>
      <c r="AG219" s="13" t="s">
        <v>488</v>
      </c>
      <c r="AH219" s="13" t="s">
        <v>474</v>
      </c>
      <c r="AI219" s="13" t="s">
        <v>470</v>
      </c>
      <c r="AJ219" s="20" t="s">
        <v>476</v>
      </c>
      <c r="AK219" s="13"/>
      <c r="AL219" s="13"/>
      <c r="AM219" s="20"/>
    </row>
    <row r="220" spans="1:39" x14ac:dyDescent="0.35">
      <c r="A220" s="5">
        <v>127</v>
      </c>
      <c r="B220" s="9" t="b">
        <v>0</v>
      </c>
      <c r="C220" s="9" t="b">
        <v>1</v>
      </c>
      <c r="D220" s="9" t="b">
        <v>0</v>
      </c>
      <c r="E220" s="9">
        <v>208</v>
      </c>
      <c r="F220" s="9">
        <v>0</v>
      </c>
      <c r="G220" s="9">
        <v>3</v>
      </c>
      <c r="H220" s="9" t="b">
        <v>0</v>
      </c>
      <c r="I220" s="9" t="b">
        <v>0</v>
      </c>
      <c r="J220" s="9">
        <v>210</v>
      </c>
      <c r="K220" s="21">
        <v>208</v>
      </c>
      <c r="L220" s="94" t="s">
        <v>1</v>
      </c>
      <c r="M220" s="9" t="s">
        <v>728</v>
      </c>
      <c r="N220" s="19">
        <v>4</v>
      </c>
      <c r="O220" s="19">
        <v>0</v>
      </c>
      <c r="P220" s="19">
        <v>66</v>
      </c>
      <c r="Q220" s="28">
        <v>0.55000000000000004</v>
      </c>
      <c r="R220" s="14" t="s">
        <v>516</v>
      </c>
      <c r="S220" s="14" t="s">
        <v>517</v>
      </c>
      <c r="T220" s="14" t="s">
        <v>514</v>
      </c>
      <c r="U220" s="163" t="b">
        <v>1</v>
      </c>
      <c r="V220" s="9" t="s">
        <v>1</v>
      </c>
      <c r="W220" s="9" t="b">
        <v>1</v>
      </c>
      <c r="X220" s="11" t="b">
        <v>0</v>
      </c>
      <c r="Y220" s="13" t="s">
        <v>1</v>
      </c>
      <c r="Z220" s="164" t="b">
        <v>0</v>
      </c>
      <c r="AA220" s="19">
        <v>79</v>
      </c>
      <c r="AB220" s="13" t="s">
        <v>472</v>
      </c>
      <c r="AC220" s="165" t="b">
        <v>0</v>
      </c>
      <c r="AD220" s="165" t="b">
        <v>0</v>
      </c>
      <c r="AE220" s="13" t="s">
        <v>456</v>
      </c>
      <c r="AF220" s="13" t="s">
        <v>462</v>
      </c>
      <c r="AG220" s="13" t="s">
        <v>488</v>
      </c>
      <c r="AH220" s="13" t="s">
        <v>480</v>
      </c>
      <c r="AI220" s="13" t="s">
        <v>486</v>
      </c>
      <c r="AJ220" s="20" t="s">
        <v>476</v>
      </c>
      <c r="AK220" s="13"/>
      <c r="AL220" s="13"/>
      <c r="AM220" s="20"/>
    </row>
    <row r="221" spans="1:39" x14ac:dyDescent="0.35">
      <c r="A221" s="5">
        <v>231</v>
      </c>
      <c r="B221" s="9" t="b">
        <v>0</v>
      </c>
      <c r="C221" s="9" t="b">
        <v>1</v>
      </c>
      <c r="D221" s="9" t="b">
        <v>0</v>
      </c>
      <c r="E221" s="9">
        <v>206</v>
      </c>
      <c r="F221" s="9">
        <v>2</v>
      </c>
      <c r="G221" s="9">
        <v>4</v>
      </c>
      <c r="H221" s="9" t="b">
        <v>0</v>
      </c>
      <c r="I221" s="9" t="b">
        <v>0</v>
      </c>
      <c r="J221" s="9">
        <v>211</v>
      </c>
      <c r="K221" s="21">
        <v>208</v>
      </c>
      <c r="L221" s="94" t="s">
        <v>1</v>
      </c>
      <c r="M221" s="9" t="s">
        <v>729</v>
      </c>
      <c r="N221" s="19">
        <v>3</v>
      </c>
      <c r="O221" s="19">
        <v>3</v>
      </c>
      <c r="P221" s="19">
        <v>66</v>
      </c>
      <c r="Q221" s="28">
        <v>0.52500000000000002</v>
      </c>
      <c r="R221" s="14" t="s">
        <v>512</v>
      </c>
      <c r="S221" s="14" t="s">
        <v>517</v>
      </c>
      <c r="T221" s="14" t="s">
        <v>514</v>
      </c>
      <c r="U221" s="163" t="b">
        <v>1</v>
      </c>
      <c r="V221" s="9" t="s">
        <v>1</v>
      </c>
      <c r="W221" s="9" t="b">
        <v>1</v>
      </c>
      <c r="X221" s="11" t="b">
        <v>0</v>
      </c>
      <c r="Y221" s="13" t="s">
        <v>1</v>
      </c>
      <c r="Z221" s="164" t="b">
        <v>0</v>
      </c>
      <c r="AA221" s="19">
        <v>69</v>
      </c>
      <c r="AB221" s="13" t="s">
        <v>466</v>
      </c>
      <c r="AC221" s="165" t="b">
        <v>1</v>
      </c>
      <c r="AD221" s="165" t="b">
        <v>0</v>
      </c>
      <c r="AE221" s="13" t="s">
        <v>466</v>
      </c>
      <c r="AF221" s="13" t="s">
        <v>464</v>
      </c>
      <c r="AG221" s="13" t="s">
        <v>460</v>
      </c>
      <c r="AH221" s="13" t="s">
        <v>474</v>
      </c>
      <c r="AI221" s="13" t="s">
        <v>470</v>
      </c>
      <c r="AJ221" s="20" t="s">
        <v>476</v>
      </c>
      <c r="AK221" s="13"/>
      <c r="AL221" s="13"/>
      <c r="AM221" s="20"/>
    </row>
    <row r="222" spans="1:39" x14ac:dyDescent="0.35">
      <c r="A222" s="5">
        <v>278</v>
      </c>
      <c r="B222" s="9" t="b">
        <v>0</v>
      </c>
      <c r="C222" s="9" t="b">
        <v>1</v>
      </c>
      <c r="D222" s="9" t="b">
        <v>0</v>
      </c>
      <c r="E222" s="9">
        <v>208</v>
      </c>
      <c r="F222" s="9">
        <v>4</v>
      </c>
      <c r="G222" s="9">
        <v>1</v>
      </c>
      <c r="H222" s="9" t="b">
        <v>1</v>
      </c>
      <c r="I222" s="9" t="b">
        <v>0</v>
      </c>
      <c r="J222" s="9">
        <v>212</v>
      </c>
      <c r="K222" s="21">
        <v>212</v>
      </c>
      <c r="L222" s="94" t="s">
        <v>1</v>
      </c>
      <c r="M222" s="9" t="s">
        <v>730</v>
      </c>
      <c r="N222" s="19">
        <v>3</v>
      </c>
      <c r="O222" s="19">
        <v>0</v>
      </c>
      <c r="P222" s="19">
        <v>65</v>
      </c>
      <c r="Q222" s="28">
        <v>0.54166666666666663</v>
      </c>
      <c r="R222" s="14" t="s">
        <v>512</v>
      </c>
      <c r="S222" s="14" t="s">
        <v>513</v>
      </c>
      <c r="T222" s="14" t="s">
        <v>512</v>
      </c>
      <c r="U222" s="163" t="b">
        <v>0</v>
      </c>
      <c r="V222" s="9" t="s">
        <v>1</v>
      </c>
      <c r="W222" s="9" t="b">
        <v>1</v>
      </c>
      <c r="X222" s="11" t="b">
        <v>0</v>
      </c>
      <c r="Y222" s="13" t="s">
        <v>1</v>
      </c>
      <c r="Z222" s="164" t="b">
        <v>0</v>
      </c>
      <c r="AA222" s="19">
        <v>67</v>
      </c>
      <c r="AB222" s="13" t="s">
        <v>478</v>
      </c>
      <c r="AC222" s="165" t="b">
        <v>0</v>
      </c>
      <c r="AD222" s="165" t="b">
        <v>0</v>
      </c>
      <c r="AE222" s="13" t="s">
        <v>466</v>
      </c>
      <c r="AF222" s="13" t="s">
        <v>464</v>
      </c>
      <c r="AG222" s="13" t="s">
        <v>460</v>
      </c>
      <c r="AH222" s="13" t="s">
        <v>474</v>
      </c>
      <c r="AI222" s="13" t="s">
        <v>470</v>
      </c>
      <c r="AJ222" s="20" t="s">
        <v>476</v>
      </c>
      <c r="AK222" s="13"/>
      <c r="AL222" s="13"/>
      <c r="AM222" s="20"/>
    </row>
    <row r="223" spans="1:39" x14ac:dyDescent="0.35">
      <c r="A223" s="5">
        <v>45</v>
      </c>
      <c r="B223" s="9" t="b">
        <v>0</v>
      </c>
      <c r="C223" s="9" t="b">
        <v>1</v>
      </c>
      <c r="D223" s="9" t="b">
        <v>0</v>
      </c>
      <c r="E223" s="9">
        <v>213</v>
      </c>
      <c r="F223" s="9">
        <v>-1</v>
      </c>
      <c r="G223" s="9">
        <v>2</v>
      </c>
      <c r="H223" s="9" t="b">
        <v>1</v>
      </c>
      <c r="I223" s="9" t="b">
        <v>0</v>
      </c>
      <c r="J223" s="9">
        <v>213</v>
      </c>
      <c r="K223" s="21">
        <v>212</v>
      </c>
      <c r="L223" s="94" t="s">
        <v>1</v>
      </c>
      <c r="M223" s="9" t="s">
        <v>731</v>
      </c>
      <c r="N223" s="19">
        <v>5</v>
      </c>
      <c r="O223" s="19">
        <v>2</v>
      </c>
      <c r="P223" s="19">
        <v>65</v>
      </c>
      <c r="Q223" s="28">
        <v>0.52500000000000002</v>
      </c>
      <c r="R223" s="14" t="s">
        <v>516</v>
      </c>
      <c r="S223" s="14" t="s">
        <v>513</v>
      </c>
      <c r="T223" s="14" t="s">
        <v>512</v>
      </c>
      <c r="U223" s="163" t="b">
        <v>1</v>
      </c>
      <c r="V223" s="9" t="s">
        <v>1</v>
      </c>
      <c r="W223" s="9" t="b">
        <v>1</v>
      </c>
      <c r="X223" s="11" t="b">
        <v>1</v>
      </c>
      <c r="Y223" s="13" t="s">
        <v>486</v>
      </c>
      <c r="Z223" s="164" t="b">
        <v>0</v>
      </c>
      <c r="AA223" s="19">
        <v>64</v>
      </c>
      <c r="AB223" s="13" t="s">
        <v>468</v>
      </c>
      <c r="AC223" s="165" t="b">
        <v>0</v>
      </c>
      <c r="AD223" s="165" t="b">
        <v>0</v>
      </c>
      <c r="AE223" s="13" t="s">
        <v>456</v>
      </c>
      <c r="AF223" s="13" t="s">
        <v>462</v>
      </c>
      <c r="AG223" s="13" t="s">
        <v>488</v>
      </c>
      <c r="AH223" s="13" t="s">
        <v>474</v>
      </c>
      <c r="AI223" s="13" t="s">
        <v>486</v>
      </c>
      <c r="AJ223" s="20" t="s">
        <v>476</v>
      </c>
      <c r="AK223" s="13"/>
      <c r="AL223" s="13"/>
      <c r="AM223" s="20"/>
    </row>
    <row r="224" spans="1:39" x14ac:dyDescent="0.35">
      <c r="A224" s="5">
        <v>246</v>
      </c>
      <c r="B224" s="9" t="b">
        <v>0</v>
      </c>
      <c r="C224" s="9" t="b">
        <v>1</v>
      </c>
      <c r="D224" s="9" t="b">
        <v>0</v>
      </c>
      <c r="E224" s="9">
        <v>208</v>
      </c>
      <c r="F224" s="9">
        <v>4</v>
      </c>
      <c r="G224" s="9">
        <v>3</v>
      </c>
      <c r="H224" s="9" t="b">
        <v>1</v>
      </c>
      <c r="I224" s="9" t="b">
        <v>0</v>
      </c>
      <c r="J224" s="9">
        <v>214</v>
      </c>
      <c r="K224" s="21">
        <v>212</v>
      </c>
      <c r="L224" s="94" t="s">
        <v>1</v>
      </c>
      <c r="M224" s="9" t="s">
        <v>732</v>
      </c>
      <c r="N224" s="19">
        <v>3</v>
      </c>
      <c r="O224" s="19">
        <v>0</v>
      </c>
      <c r="P224" s="19">
        <v>65</v>
      </c>
      <c r="Q224" s="28">
        <v>0.54166666666666663</v>
      </c>
      <c r="R224" s="14" t="s">
        <v>512</v>
      </c>
      <c r="S224" s="14" t="s">
        <v>513</v>
      </c>
      <c r="T224" s="14" t="s">
        <v>514</v>
      </c>
      <c r="U224" s="163" t="b">
        <v>1</v>
      </c>
      <c r="V224" s="9" t="s">
        <v>1</v>
      </c>
      <c r="W224" s="9" t="b">
        <v>1</v>
      </c>
      <c r="X224" s="11" t="b">
        <v>1</v>
      </c>
      <c r="Y224" s="13" t="s">
        <v>466</v>
      </c>
      <c r="Z224" s="164" t="b">
        <v>0</v>
      </c>
      <c r="AA224" s="19">
        <v>67</v>
      </c>
      <c r="AB224" s="13" t="s">
        <v>466</v>
      </c>
      <c r="AC224" s="165" t="b">
        <v>0</v>
      </c>
      <c r="AD224" s="165" t="b">
        <v>0</v>
      </c>
      <c r="AE224" s="13" t="s">
        <v>456</v>
      </c>
      <c r="AF224" s="13" t="s">
        <v>462</v>
      </c>
      <c r="AG224" s="13" t="s">
        <v>460</v>
      </c>
      <c r="AH224" s="13" t="s">
        <v>480</v>
      </c>
      <c r="AI224" s="13" t="s">
        <v>486</v>
      </c>
      <c r="AJ224" s="20" t="s">
        <v>476</v>
      </c>
      <c r="AK224" s="13"/>
      <c r="AL224" s="13"/>
      <c r="AM224" s="20"/>
    </row>
    <row r="225" spans="1:39" x14ac:dyDescent="0.35">
      <c r="A225" s="5">
        <v>138</v>
      </c>
      <c r="B225" s="9" t="b">
        <v>0</v>
      </c>
      <c r="C225" s="9" t="b">
        <v>1</v>
      </c>
      <c r="D225" s="9" t="b">
        <v>0</v>
      </c>
      <c r="E225" s="9">
        <v>211</v>
      </c>
      <c r="F225" s="9">
        <v>4</v>
      </c>
      <c r="G225" s="9">
        <v>1</v>
      </c>
      <c r="H225" s="9" t="b">
        <v>0</v>
      </c>
      <c r="I225" s="9" t="b">
        <v>0</v>
      </c>
      <c r="J225" s="9">
        <v>215</v>
      </c>
      <c r="K225" s="21">
        <v>215</v>
      </c>
      <c r="L225" s="94" t="s">
        <v>1</v>
      </c>
      <c r="M225" s="9" t="s">
        <v>733</v>
      </c>
      <c r="N225" s="19">
        <v>3</v>
      </c>
      <c r="O225" s="19">
        <v>0</v>
      </c>
      <c r="P225" s="19">
        <v>64</v>
      </c>
      <c r="Q225" s="28">
        <v>0.53333333333333333</v>
      </c>
      <c r="R225" s="14" t="s">
        <v>516</v>
      </c>
      <c r="S225" s="14" t="s">
        <v>517</v>
      </c>
      <c r="T225" s="14" t="s">
        <v>512</v>
      </c>
      <c r="U225" s="163" t="b">
        <v>0</v>
      </c>
      <c r="V225" s="9" t="s">
        <v>1</v>
      </c>
      <c r="W225" s="9" t="b">
        <v>1</v>
      </c>
      <c r="X225" s="11" t="b">
        <v>0</v>
      </c>
      <c r="Y225" s="13" t="s">
        <v>1</v>
      </c>
      <c r="Z225" s="164" t="b">
        <v>0</v>
      </c>
      <c r="AA225" s="19">
        <v>62</v>
      </c>
      <c r="AB225" s="13" t="s">
        <v>476</v>
      </c>
      <c r="AC225" s="165" t="b">
        <v>1</v>
      </c>
      <c r="AD225" s="165" t="b">
        <v>1</v>
      </c>
      <c r="AE225" s="13" t="s">
        <v>466</v>
      </c>
      <c r="AF225" s="13" t="s">
        <v>462</v>
      </c>
      <c r="AG225" s="13" t="s">
        <v>460</v>
      </c>
      <c r="AH225" s="13" t="s">
        <v>474</v>
      </c>
      <c r="AI225" s="13" t="s">
        <v>486</v>
      </c>
      <c r="AJ225" s="20" t="s">
        <v>476</v>
      </c>
      <c r="AK225" s="13"/>
      <c r="AL225" s="13"/>
      <c r="AM225" s="20"/>
    </row>
    <row r="226" spans="1:39" x14ac:dyDescent="0.35">
      <c r="A226" s="5">
        <v>143</v>
      </c>
      <c r="B226" s="9" t="b">
        <v>0</v>
      </c>
      <c r="C226" s="9" t="b">
        <v>1</v>
      </c>
      <c r="D226" s="9" t="b">
        <v>0</v>
      </c>
      <c r="E226" s="9">
        <v>215</v>
      </c>
      <c r="F226" s="9">
        <v>1</v>
      </c>
      <c r="G226" s="9">
        <v>1</v>
      </c>
      <c r="H226" s="9" t="b">
        <v>1</v>
      </c>
      <c r="I226" s="9" t="b">
        <v>0</v>
      </c>
      <c r="J226" s="9">
        <v>216</v>
      </c>
      <c r="K226" s="21">
        <v>216</v>
      </c>
      <c r="L226" s="94" t="s">
        <v>1</v>
      </c>
      <c r="M226" s="9" t="s">
        <v>734</v>
      </c>
      <c r="N226" s="19">
        <v>3</v>
      </c>
      <c r="O226" s="19">
        <v>0</v>
      </c>
      <c r="P226" s="19">
        <v>61</v>
      </c>
      <c r="Q226" s="28">
        <v>0.5083333333333333</v>
      </c>
      <c r="R226" s="14" t="s">
        <v>516</v>
      </c>
      <c r="S226" s="14" t="s">
        <v>517</v>
      </c>
      <c r="T226" s="14" t="s">
        <v>512</v>
      </c>
      <c r="U226" s="163" t="b">
        <v>1</v>
      </c>
      <c r="V226" s="9" t="s">
        <v>1</v>
      </c>
      <c r="W226" s="9" t="b">
        <v>1</v>
      </c>
      <c r="X226" s="11" t="b">
        <v>0</v>
      </c>
      <c r="Y226" s="13" t="s">
        <v>1</v>
      </c>
      <c r="Z226" s="164" t="b">
        <v>0</v>
      </c>
      <c r="AA226" s="19">
        <v>68</v>
      </c>
      <c r="AB226" s="13" t="s">
        <v>478</v>
      </c>
      <c r="AC226" s="165" t="b">
        <v>0</v>
      </c>
      <c r="AD226" s="165" t="b">
        <v>0</v>
      </c>
      <c r="AE226" s="13" t="s">
        <v>456</v>
      </c>
      <c r="AF226" s="13" t="s">
        <v>464</v>
      </c>
      <c r="AG226" s="13" t="s">
        <v>488</v>
      </c>
      <c r="AH226" s="13" t="s">
        <v>480</v>
      </c>
      <c r="AI226" s="13" t="s">
        <v>486</v>
      </c>
      <c r="AJ226" s="20" t="s">
        <v>476</v>
      </c>
      <c r="AK226" s="13"/>
      <c r="AL226" s="13"/>
      <c r="AM226" s="20"/>
    </row>
    <row r="227" spans="1:39" x14ac:dyDescent="0.35">
      <c r="A227" s="5">
        <v>218</v>
      </c>
      <c r="B227" s="9" t="b">
        <v>0</v>
      </c>
      <c r="C227" t="b">
        <v>1</v>
      </c>
      <c r="D227" t="b">
        <v>0</v>
      </c>
      <c r="E227">
        <v>216</v>
      </c>
      <c r="F227">
        <v>0</v>
      </c>
      <c r="G227" s="9">
        <v>2</v>
      </c>
      <c r="H227" s="9" t="b">
        <v>1</v>
      </c>
      <c r="I227" s="9" t="b">
        <v>0</v>
      </c>
      <c r="J227" s="5">
        <v>217</v>
      </c>
      <c r="K227" s="21">
        <v>216</v>
      </c>
      <c r="L227" s="94" t="s">
        <v>1</v>
      </c>
      <c r="M227" s="9" t="s">
        <v>735</v>
      </c>
      <c r="N227" s="19">
        <v>4</v>
      </c>
      <c r="O227" s="19">
        <v>0</v>
      </c>
      <c r="P227" s="19">
        <v>61</v>
      </c>
      <c r="Q227" s="28">
        <v>0.5083333333333333</v>
      </c>
      <c r="R227" s="14" t="s">
        <v>512</v>
      </c>
      <c r="S227" s="14" t="s">
        <v>513</v>
      </c>
      <c r="T227" s="14" t="s">
        <v>514</v>
      </c>
      <c r="U227" s="163" t="b">
        <v>0</v>
      </c>
      <c r="V227" s="9" t="s">
        <v>1</v>
      </c>
      <c r="W227" s="9" t="b">
        <v>1</v>
      </c>
      <c r="X227" s="11" t="b">
        <v>0</v>
      </c>
      <c r="Y227" s="13" t="s">
        <v>1</v>
      </c>
      <c r="Z227" s="164" t="b">
        <v>0</v>
      </c>
      <c r="AA227" s="19">
        <v>63</v>
      </c>
      <c r="AB227" s="13" t="s">
        <v>478</v>
      </c>
      <c r="AC227" s="165" t="b">
        <v>0</v>
      </c>
      <c r="AD227" s="165" t="b">
        <v>0</v>
      </c>
      <c r="AE227" s="13" t="s">
        <v>456</v>
      </c>
      <c r="AF227" s="13" t="s">
        <v>464</v>
      </c>
      <c r="AG227" s="13" t="s">
        <v>488</v>
      </c>
      <c r="AH227" s="13" t="s">
        <v>474</v>
      </c>
      <c r="AI227" s="13" t="s">
        <v>486</v>
      </c>
      <c r="AJ227" s="20" t="s">
        <v>476</v>
      </c>
      <c r="AK227" s="13"/>
      <c r="AL227" s="13"/>
      <c r="AM227" s="20"/>
    </row>
    <row r="228" spans="1:39" x14ac:dyDescent="0.35">
      <c r="A228" s="5">
        <v>210</v>
      </c>
      <c r="B228" s="9" t="b">
        <v>0</v>
      </c>
      <c r="C228" t="b">
        <v>0</v>
      </c>
      <c r="D228" t="b">
        <v>0</v>
      </c>
      <c r="E228">
        <v>217</v>
      </c>
      <c r="F228">
        <v>1</v>
      </c>
      <c r="G228" s="9">
        <v>1</v>
      </c>
      <c r="H228" s="9" t="b">
        <v>0</v>
      </c>
      <c r="I228" s="9" t="b">
        <v>0</v>
      </c>
      <c r="J228" s="5">
        <v>218</v>
      </c>
      <c r="K228" s="21">
        <v>218</v>
      </c>
      <c r="L228" s="94" t="s">
        <v>1</v>
      </c>
      <c r="M228" s="9" t="s">
        <v>736</v>
      </c>
      <c r="N228" s="19">
        <v>3</v>
      </c>
      <c r="O228" s="19">
        <v>0</v>
      </c>
      <c r="P228" s="19">
        <v>59</v>
      </c>
      <c r="Q228" s="28">
        <v>0.49166666666666664</v>
      </c>
      <c r="R228" s="14" t="s">
        <v>516</v>
      </c>
      <c r="S228" s="14" t="s">
        <v>517</v>
      </c>
      <c r="T228" s="14" t="s">
        <v>512</v>
      </c>
      <c r="U228" s="163" t="b">
        <v>0</v>
      </c>
      <c r="V228" s="9" t="s">
        <v>1</v>
      </c>
      <c r="W228" s="9" t="b">
        <v>1</v>
      </c>
      <c r="X228" s="11" t="b">
        <v>0</v>
      </c>
      <c r="Y228" s="13" t="s">
        <v>1</v>
      </c>
      <c r="Z228" s="164" t="b">
        <v>0</v>
      </c>
      <c r="AA228" s="19">
        <v>59</v>
      </c>
      <c r="AB228" s="13" t="s">
        <v>476</v>
      </c>
      <c r="AC228" s="165" t="b">
        <v>1</v>
      </c>
      <c r="AD228" s="165" t="b">
        <v>1</v>
      </c>
      <c r="AE228" s="13" t="s">
        <v>466</v>
      </c>
      <c r="AF228" s="13" t="s">
        <v>462</v>
      </c>
      <c r="AG228" s="13" t="s">
        <v>460</v>
      </c>
      <c r="AH228" s="13" t="s">
        <v>474</v>
      </c>
      <c r="AI228" s="13" t="s">
        <v>486</v>
      </c>
      <c r="AJ228" s="20" t="s">
        <v>476</v>
      </c>
      <c r="AK228" s="13"/>
      <c r="AL228" s="13"/>
      <c r="AM228" s="20"/>
    </row>
    <row r="229" spans="1:39" x14ac:dyDescent="0.35">
      <c r="A229" s="5">
        <v>272</v>
      </c>
      <c r="B229" s="9" t="b">
        <v>0</v>
      </c>
      <c r="C229" t="b">
        <v>1</v>
      </c>
      <c r="D229" t="b">
        <v>0</v>
      </c>
      <c r="E229">
        <v>218</v>
      </c>
      <c r="F229">
        <v>1</v>
      </c>
      <c r="G229" s="9">
        <v>1</v>
      </c>
      <c r="H229" s="9" t="b">
        <v>1</v>
      </c>
      <c r="I229" s="9" t="b">
        <v>0</v>
      </c>
      <c r="J229" s="5">
        <v>219</v>
      </c>
      <c r="K229" s="76">
        <v>219</v>
      </c>
      <c r="L229" s="95" t="s">
        <v>1</v>
      </c>
      <c r="M229" s="77" t="s">
        <v>737</v>
      </c>
      <c r="N229" s="99">
        <v>1</v>
      </c>
      <c r="O229" s="99">
        <v>0</v>
      </c>
      <c r="P229" s="99">
        <v>56</v>
      </c>
      <c r="Q229" s="166">
        <v>0.46666666666666667</v>
      </c>
      <c r="R229" s="98" t="s">
        <v>512</v>
      </c>
      <c r="S229" s="98" t="s">
        <v>513</v>
      </c>
      <c r="T229" s="98" t="s">
        <v>514</v>
      </c>
      <c r="U229" s="167" t="b">
        <v>1</v>
      </c>
      <c r="V229" s="77" t="s">
        <v>1</v>
      </c>
      <c r="W229" s="77" t="b">
        <v>1</v>
      </c>
      <c r="X229" s="168" t="b">
        <v>1</v>
      </c>
      <c r="Y229" s="169" t="s">
        <v>464</v>
      </c>
      <c r="Z229" s="170" t="b">
        <v>0</v>
      </c>
      <c r="AA229" s="99">
        <v>62</v>
      </c>
      <c r="AB229" s="169" t="s">
        <v>478</v>
      </c>
      <c r="AC229" s="171" t="b">
        <v>0</v>
      </c>
      <c r="AD229" s="171" t="b">
        <v>0</v>
      </c>
      <c r="AE229" s="169" t="s">
        <v>466</v>
      </c>
      <c r="AF229" s="169" t="s">
        <v>464</v>
      </c>
      <c r="AG229" s="169" t="s">
        <v>460</v>
      </c>
      <c r="AH229" s="169" t="s">
        <v>474</v>
      </c>
      <c r="AI229" s="169" t="s">
        <v>486</v>
      </c>
      <c r="AJ229" s="172" t="s">
        <v>482</v>
      </c>
      <c r="AK229" s="13"/>
      <c r="AL229" s="13"/>
      <c r="AM229" s="20"/>
    </row>
    <row r="230" spans="1:39" outlineLevel="1" x14ac:dyDescent="0.35">
      <c r="B230" s="9" t="b">
        <v>0</v>
      </c>
      <c r="F230" t="e">
        <v>#VALUE!</v>
      </c>
      <c r="G230" s="9">
        <v>1</v>
      </c>
      <c r="H230" s="9" t="b">
        <v>0</v>
      </c>
      <c r="I230" s="9"/>
      <c r="K230" s="21" t="s">
        <v>1</v>
      </c>
      <c r="L230" s="94" t="s">
        <v>1</v>
      </c>
      <c r="M230" s="9" t="s">
        <v>738</v>
      </c>
      <c r="N230" s="19"/>
      <c r="O230" s="19"/>
      <c r="P230" s="19"/>
      <c r="Q230" s="28"/>
      <c r="R230" s="14"/>
      <c r="S230" s="14"/>
      <c r="T230" s="14"/>
      <c r="U230" s="9"/>
      <c r="V230" s="11"/>
      <c r="W230" s="9"/>
      <c r="X230" s="11"/>
      <c r="Y230" s="13"/>
      <c r="Z230" s="130" t="b">
        <v>1</v>
      </c>
      <c r="AA230" s="19"/>
      <c r="AB230" s="13"/>
      <c r="AC230" s="131" t="b">
        <v>1</v>
      </c>
      <c r="AD230" s="131" t="b">
        <v>1</v>
      </c>
      <c r="AE230" s="13"/>
      <c r="AF230" s="13"/>
      <c r="AG230" s="13"/>
      <c r="AH230" s="13"/>
      <c r="AI230" s="13"/>
      <c r="AJ230" s="13"/>
      <c r="AK230" s="13"/>
      <c r="AL230" s="13"/>
      <c r="AM230" s="20"/>
    </row>
    <row r="231" spans="1:39" outlineLevel="1" x14ac:dyDescent="0.35">
      <c r="B231" s="9" t="b">
        <v>0</v>
      </c>
      <c r="F231" t="e">
        <v>#VALUE!</v>
      </c>
      <c r="G231" s="9">
        <v>2</v>
      </c>
      <c r="H231" s="9" t="b">
        <v>0</v>
      </c>
      <c r="I231" s="9"/>
      <c r="K231" s="21" t="s">
        <v>1</v>
      </c>
      <c r="L231" s="94" t="s">
        <v>1</v>
      </c>
      <c r="M231" s="9" t="s">
        <v>738</v>
      </c>
      <c r="N231" s="19"/>
      <c r="O231" s="19"/>
      <c r="P231" s="19"/>
      <c r="Q231" s="28"/>
      <c r="R231" s="14"/>
      <c r="S231" s="14"/>
      <c r="T231" s="14"/>
      <c r="U231" s="9"/>
      <c r="V231" s="11"/>
      <c r="W231" s="9"/>
      <c r="X231" s="11"/>
      <c r="Y231" s="13"/>
      <c r="Z231" s="130" t="b">
        <v>1</v>
      </c>
      <c r="AA231" s="19"/>
      <c r="AB231" s="13"/>
      <c r="AC231" s="131" t="b">
        <v>1</v>
      </c>
      <c r="AD231" s="131" t="b">
        <v>1</v>
      </c>
      <c r="AE231" s="13"/>
      <c r="AF231" s="13"/>
      <c r="AG231" s="13"/>
      <c r="AH231" s="13"/>
      <c r="AI231" s="13"/>
      <c r="AJ231" s="13"/>
      <c r="AK231" s="13"/>
      <c r="AL231" s="13"/>
      <c r="AM231" s="20"/>
    </row>
    <row r="232" spans="1:39" outlineLevel="1" x14ac:dyDescent="0.35">
      <c r="B232" s="9" t="b">
        <v>0</v>
      </c>
      <c r="F232" t="e">
        <v>#VALUE!</v>
      </c>
      <c r="G232" s="9">
        <v>3</v>
      </c>
      <c r="H232" s="9" t="b">
        <v>0</v>
      </c>
      <c r="I232" s="9"/>
      <c r="K232" s="21" t="s">
        <v>1</v>
      </c>
      <c r="L232" s="94" t="s">
        <v>1</v>
      </c>
      <c r="M232" s="9" t="s">
        <v>738</v>
      </c>
      <c r="N232" s="19"/>
      <c r="O232" s="19"/>
      <c r="P232" s="19"/>
      <c r="Q232" s="28"/>
      <c r="R232" s="14"/>
      <c r="S232" s="14"/>
      <c r="T232" s="14"/>
      <c r="U232" s="9"/>
      <c r="V232" s="11"/>
      <c r="W232" s="9"/>
      <c r="X232" s="11"/>
      <c r="Y232" s="13"/>
      <c r="Z232" s="130" t="b">
        <v>1</v>
      </c>
      <c r="AA232" s="19"/>
      <c r="AB232" s="13"/>
      <c r="AC232" s="131" t="b">
        <v>1</v>
      </c>
      <c r="AD232" s="131" t="b">
        <v>1</v>
      </c>
      <c r="AE232" s="13"/>
      <c r="AF232" s="13"/>
      <c r="AG232" s="13"/>
      <c r="AH232" s="13"/>
      <c r="AI232" s="13"/>
      <c r="AJ232" s="13"/>
      <c r="AK232" s="13"/>
      <c r="AL232" s="13"/>
      <c r="AM232" s="20"/>
    </row>
    <row r="233" spans="1:39" outlineLevel="1" x14ac:dyDescent="0.35">
      <c r="B233" s="9" t="b">
        <v>0</v>
      </c>
      <c r="F233" t="e">
        <v>#VALUE!</v>
      </c>
      <c r="G233" s="9">
        <v>4</v>
      </c>
      <c r="H233" s="9" t="b">
        <v>0</v>
      </c>
      <c r="I233" s="9"/>
      <c r="K233" s="21" t="s">
        <v>1</v>
      </c>
      <c r="L233" s="94" t="s">
        <v>1</v>
      </c>
      <c r="M233" s="9" t="s">
        <v>738</v>
      </c>
      <c r="N233" s="19"/>
      <c r="O233" s="19"/>
      <c r="P233" s="19"/>
      <c r="Q233" s="28"/>
      <c r="R233" s="14"/>
      <c r="S233" s="14"/>
      <c r="T233" s="14"/>
      <c r="U233" s="9"/>
      <c r="V233" s="11"/>
      <c r="W233" s="9"/>
      <c r="X233" s="11"/>
      <c r="Y233" s="13"/>
      <c r="Z233" s="130" t="b">
        <v>1</v>
      </c>
      <c r="AA233" s="19"/>
      <c r="AB233" s="13"/>
      <c r="AC233" s="131" t="b">
        <v>1</v>
      </c>
      <c r="AD233" s="131" t="b">
        <v>1</v>
      </c>
      <c r="AE233" s="13"/>
      <c r="AF233" s="13"/>
      <c r="AG233" s="13"/>
      <c r="AH233" s="13"/>
      <c r="AI233" s="13"/>
      <c r="AJ233" s="13"/>
      <c r="AK233" s="13"/>
      <c r="AL233" s="13"/>
      <c r="AM233" s="20"/>
    </row>
    <row r="234" spans="1:39" outlineLevel="1" x14ac:dyDescent="0.35">
      <c r="B234" s="9" t="b">
        <v>0</v>
      </c>
      <c r="F234" t="e">
        <v>#VALUE!</v>
      </c>
      <c r="G234" s="9">
        <v>5</v>
      </c>
      <c r="H234" s="9" t="b">
        <v>0</v>
      </c>
      <c r="I234" s="9"/>
      <c r="K234" s="21" t="s">
        <v>1</v>
      </c>
      <c r="L234" s="94" t="s">
        <v>1</v>
      </c>
      <c r="M234" s="9" t="s">
        <v>738</v>
      </c>
      <c r="N234" s="19"/>
      <c r="O234" s="19"/>
      <c r="P234" s="19"/>
      <c r="Q234" s="28"/>
      <c r="R234" s="14"/>
      <c r="S234" s="14"/>
      <c r="T234" s="14"/>
      <c r="U234" s="9"/>
      <c r="V234" s="11"/>
      <c r="W234" s="9"/>
      <c r="X234" s="11"/>
      <c r="Y234" s="13"/>
      <c r="Z234" s="130" t="b">
        <v>1</v>
      </c>
      <c r="AA234" s="19"/>
      <c r="AB234" s="13"/>
      <c r="AC234" s="131" t="b">
        <v>1</v>
      </c>
      <c r="AD234" s="131" t="b">
        <v>1</v>
      </c>
      <c r="AE234" s="13"/>
      <c r="AF234" s="13"/>
      <c r="AG234" s="13"/>
      <c r="AH234" s="13"/>
      <c r="AI234" s="13"/>
      <c r="AJ234" s="13"/>
      <c r="AK234" s="13"/>
      <c r="AL234" s="13"/>
      <c r="AM234" s="20"/>
    </row>
    <row r="235" spans="1:39" outlineLevel="1" x14ac:dyDescent="0.35">
      <c r="B235" s="9" t="b">
        <v>0</v>
      </c>
      <c r="F235" t="e">
        <v>#VALUE!</v>
      </c>
      <c r="G235" s="9">
        <v>1</v>
      </c>
      <c r="H235" s="9" t="b">
        <v>1</v>
      </c>
      <c r="I235" s="9"/>
      <c r="K235" s="21" t="s">
        <v>1</v>
      </c>
      <c r="L235" s="94" t="s">
        <v>1</v>
      </c>
      <c r="M235" s="9" t="s">
        <v>738</v>
      </c>
      <c r="N235" s="19"/>
      <c r="O235" s="19"/>
      <c r="P235" s="19"/>
      <c r="Q235" s="28"/>
      <c r="R235" s="14"/>
      <c r="S235" s="14"/>
      <c r="T235" s="14"/>
      <c r="U235" s="9"/>
      <c r="V235" s="11"/>
      <c r="W235" s="9"/>
      <c r="X235" s="11"/>
      <c r="Y235" s="13"/>
      <c r="Z235" s="130" t="b">
        <v>1</v>
      </c>
      <c r="AA235" s="19"/>
      <c r="AB235" s="13"/>
      <c r="AC235" s="131" t="b">
        <v>1</v>
      </c>
      <c r="AD235" s="131" t="b">
        <v>1</v>
      </c>
      <c r="AE235" s="13"/>
      <c r="AF235" s="13"/>
      <c r="AG235" s="13"/>
      <c r="AH235" s="13"/>
      <c r="AI235" s="13"/>
      <c r="AJ235" s="13"/>
      <c r="AK235" s="13"/>
      <c r="AL235" s="13"/>
      <c r="AM235" s="20"/>
    </row>
    <row r="236" spans="1:39" outlineLevel="1" x14ac:dyDescent="0.35">
      <c r="B236" s="9" t="b">
        <v>0</v>
      </c>
      <c r="F236" t="e">
        <v>#VALUE!</v>
      </c>
      <c r="G236" s="9">
        <v>2</v>
      </c>
      <c r="H236" s="9" t="b">
        <v>1</v>
      </c>
      <c r="I236" s="9"/>
      <c r="K236" s="21" t="s">
        <v>1</v>
      </c>
      <c r="L236" s="94" t="s">
        <v>1</v>
      </c>
      <c r="M236" s="9" t="s">
        <v>738</v>
      </c>
      <c r="N236" s="19"/>
      <c r="O236" s="19"/>
      <c r="P236" s="19"/>
      <c r="Q236" s="28"/>
      <c r="R236" s="14"/>
      <c r="S236" s="14"/>
      <c r="T236" s="14"/>
      <c r="U236" s="9"/>
      <c r="V236" s="11"/>
      <c r="W236" s="9"/>
      <c r="X236" s="11"/>
      <c r="Y236" s="13"/>
      <c r="Z236" s="130" t="b">
        <v>1</v>
      </c>
      <c r="AA236" s="19"/>
      <c r="AB236" s="13"/>
      <c r="AC236" s="131" t="b">
        <v>1</v>
      </c>
      <c r="AD236" s="131" t="b">
        <v>1</v>
      </c>
      <c r="AE236" s="13"/>
      <c r="AF236" s="13"/>
      <c r="AG236" s="13"/>
      <c r="AH236" s="13"/>
      <c r="AI236" s="13"/>
      <c r="AJ236" s="13"/>
      <c r="AK236" s="13"/>
      <c r="AL236" s="13"/>
      <c r="AM236" s="20"/>
    </row>
    <row r="237" spans="1:39" outlineLevel="1" x14ac:dyDescent="0.35">
      <c r="B237" s="9" t="b">
        <v>0</v>
      </c>
      <c r="F237" t="e">
        <v>#VALUE!</v>
      </c>
      <c r="G237" s="9">
        <v>3</v>
      </c>
      <c r="H237" s="9" t="b">
        <v>1</v>
      </c>
      <c r="I237" s="9"/>
      <c r="K237" s="21" t="s">
        <v>1</v>
      </c>
      <c r="L237" s="94" t="s">
        <v>1</v>
      </c>
      <c r="M237" s="9" t="s">
        <v>738</v>
      </c>
      <c r="N237" s="19"/>
      <c r="O237" s="19"/>
      <c r="P237" s="19"/>
      <c r="Q237" s="28"/>
      <c r="R237" s="14"/>
      <c r="S237" s="14"/>
      <c r="T237" s="14"/>
      <c r="U237" s="9"/>
      <c r="V237" s="11"/>
      <c r="W237" s="9"/>
      <c r="X237" s="11"/>
      <c r="Y237" s="13"/>
      <c r="Z237" s="130" t="b">
        <v>1</v>
      </c>
      <c r="AA237" s="19"/>
      <c r="AB237" s="13"/>
      <c r="AC237" s="131" t="b">
        <v>1</v>
      </c>
      <c r="AD237" s="131" t="b">
        <v>1</v>
      </c>
      <c r="AE237" s="13"/>
      <c r="AF237" s="13"/>
      <c r="AG237" s="13"/>
      <c r="AH237" s="13"/>
      <c r="AI237" s="13"/>
      <c r="AJ237" s="13"/>
      <c r="AK237" s="13"/>
      <c r="AL237" s="13"/>
      <c r="AM237" s="20"/>
    </row>
    <row r="238" spans="1:39" outlineLevel="1" x14ac:dyDescent="0.35">
      <c r="B238" s="9" t="b">
        <v>0</v>
      </c>
      <c r="F238" t="e">
        <v>#VALUE!</v>
      </c>
      <c r="G238" s="9">
        <v>4</v>
      </c>
      <c r="H238" s="9" t="b">
        <v>1</v>
      </c>
      <c r="I238" s="9"/>
      <c r="K238" s="21" t="s">
        <v>1</v>
      </c>
      <c r="L238" s="94" t="s">
        <v>1</v>
      </c>
      <c r="M238" s="9" t="s">
        <v>738</v>
      </c>
      <c r="N238" s="19"/>
      <c r="O238" s="19"/>
      <c r="P238" s="19"/>
      <c r="Q238" s="28"/>
      <c r="R238" s="14"/>
      <c r="S238" s="14"/>
      <c r="T238" s="14"/>
      <c r="U238" s="9"/>
      <c r="V238" s="11"/>
      <c r="W238" s="9"/>
      <c r="X238" s="11"/>
      <c r="Y238" s="13"/>
      <c r="Z238" s="130" t="b">
        <v>1</v>
      </c>
      <c r="AA238" s="19"/>
      <c r="AB238" s="13"/>
      <c r="AC238" s="131" t="b">
        <v>1</v>
      </c>
      <c r="AD238" s="131" t="b">
        <v>1</v>
      </c>
      <c r="AE238" s="13"/>
      <c r="AF238" s="13"/>
      <c r="AG238" s="13"/>
      <c r="AH238" s="13"/>
      <c r="AI238" s="13"/>
      <c r="AJ238" s="13"/>
      <c r="AK238" s="13"/>
      <c r="AL238" s="13"/>
      <c r="AM238" s="20"/>
    </row>
    <row r="239" spans="1:39" outlineLevel="1" x14ac:dyDescent="0.35">
      <c r="B239" s="9" t="b">
        <v>0</v>
      </c>
      <c r="F239" t="e">
        <v>#VALUE!</v>
      </c>
      <c r="G239" s="9">
        <v>5</v>
      </c>
      <c r="H239" s="9" t="b">
        <v>1</v>
      </c>
      <c r="I239" s="9"/>
      <c r="K239" s="21" t="s">
        <v>1</v>
      </c>
      <c r="L239" s="94" t="s">
        <v>1</v>
      </c>
      <c r="M239" s="9" t="s">
        <v>738</v>
      </c>
      <c r="N239" s="19"/>
      <c r="O239" s="19"/>
      <c r="P239" s="19"/>
      <c r="Q239" s="28"/>
      <c r="R239" s="14"/>
      <c r="S239" s="14"/>
      <c r="T239" s="14"/>
      <c r="U239" s="9"/>
      <c r="V239" s="11"/>
      <c r="W239" s="9"/>
      <c r="X239" s="11"/>
      <c r="Y239" s="13"/>
      <c r="Z239" s="130" t="b">
        <v>1</v>
      </c>
      <c r="AA239" s="19"/>
      <c r="AB239" s="13"/>
      <c r="AC239" s="131" t="b">
        <v>1</v>
      </c>
      <c r="AD239" s="131" t="b">
        <v>1</v>
      </c>
      <c r="AE239" s="13"/>
      <c r="AF239" s="13"/>
      <c r="AG239" s="13"/>
      <c r="AH239" s="13"/>
      <c r="AI239" s="13"/>
      <c r="AJ239" s="13"/>
      <c r="AK239" s="13"/>
      <c r="AL239" s="13"/>
      <c r="AM239" s="20"/>
    </row>
    <row r="240" spans="1:39" outlineLevel="1" x14ac:dyDescent="0.35">
      <c r="B240" s="9" t="b">
        <v>0</v>
      </c>
      <c r="F240" t="e">
        <v>#VALUE!</v>
      </c>
      <c r="G240" s="9">
        <v>1</v>
      </c>
      <c r="H240" s="9" t="b">
        <v>0</v>
      </c>
      <c r="I240" s="9"/>
      <c r="K240" s="21" t="s">
        <v>1</v>
      </c>
      <c r="L240" s="94" t="s">
        <v>1</v>
      </c>
      <c r="M240" s="9" t="s">
        <v>738</v>
      </c>
      <c r="N240" s="19"/>
      <c r="O240" s="19"/>
      <c r="P240" s="19"/>
      <c r="Q240" s="28"/>
      <c r="R240" s="14"/>
      <c r="S240" s="14"/>
      <c r="T240" s="14"/>
      <c r="U240" s="9"/>
      <c r="V240" s="11"/>
      <c r="W240" s="9"/>
      <c r="X240" s="11"/>
      <c r="Y240" s="13"/>
      <c r="Z240" s="130" t="b">
        <v>1</v>
      </c>
      <c r="AA240" s="19"/>
      <c r="AB240" s="13"/>
      <c r="AC240" s="131" t="b">
        <v>1</v>
      </c>
      <c r="AD240" s="131" t="b">
        <v>1</v>
      </c>
      <c r="AE240" s="13"/>
      <c r="AF240" s="13"/>
      <c r="AG240" s="13"/>
      <c r="AH240" s="13"/>
      <c r="AI240" s="13"/>
      <c r="AJ240" s="13"/>
      <c r="AK240" s="13"/>
      <c r="AL240" s="13"/>
      <c r="AM240" s="20"/>
    </row>
    <row r="241" spans="2:39" outlineLevel="1" x14ac:dyDescent="0.35">
      <c r="B241" s="9" t="b">
        <v>0</v>
      </c>
      <c r="F241" t="e">
        <v>#VALUE!</v>
      </c>
      <c r="G241" s="9">
        <v>2</v>
      </c>
      <c r="H241" s="9" t="b">
        <v>0</v>
      </c>
      <c r="I241" s="9"/>
      <c r="K241" s="76" t="s">
        <v>1</v>
      </c>
      <c r="L241" s="95" t="s">
        <v>1</v>
      </c>
      <c r="M241" s="77" t="s">
        <v>738</v>
      </c>
      <c r="N241" s="19"/>
      <c r="O241" s="19"/>
      <c r="P241" s="19"/>
      <c r="Q241" s="28"/>
      <c r="R241" s="14"/>
      <c r="S241" s="14"/>
      <c r="T241" s="14"/>
      <c r="U241" s="9"/>
      <c r="V241" s="11"/>
      <c r="W241" s="9"/>
      <c r="X241" s="11"/>
      <c r="Y241" s="13"/>
      <c r="Z241" s="130" t="b">
        <v>1</v>
      </c>
      <c r="AA241" s="19"/>
      <c r="AB241" s="13"/>
      <c r="AC241" s="131" t="b">
        <v>1</v>
      </c>
      <c r="AD241" s="131" t="b">
        <v>1</v>
      </c>
      <c r="AE241" s="13"/>
      <c r="AF241" s="13"/>
      <c r="AG241" s="13"/>
      <c r="AH241" s="13"/>
      <c r="AI241" s="13"/>
      <c r="AJ241" s="13"/>
      <c r="AK241" s="13"/>
      <c r="AL241" s="13"/>
      <c r="AM241" s="20"/>
    </row>
    <row r="242" spans="2:39" x14ac:dyDescent="0.35">
      <c r="B242" s="9"/>
    </row>
  </sheetData>
  <autoFilter ref="A10:AK241" xr:uid="{3E5646C1-4DCB-4EBA-BC05-FCF7E78BA11F}"/>
  <mergeCells count="1">
    <mergeCell ref="A5:AM5"/>
  </mergeCells>
  <conditionalFormatting sqref="A11:U176 K230:AB241 O11:O241 B177:U226 K227:U229 V11:V229 W11:AM181 A177:A181 AC182:AM241 G227:I241 B227:B242">
    <cfRule type="expression" dxfId="73" priority="27">
      <formula>NOT($U11)</formula>
    </cfRule>
  </conditionalFormatting>
  <conditionalFormatting sqref="K11:AA241">
    <cfRule type="expression" dxfId="72" priority="11">
      <formula>AND(NOT($B11),$H11)</formula>
    </cfRule>
    <cfRule type="expression" dxfId="71" priority="17">
      <formula>AND($B11,$H11)</formula>
    </cfRule>
  </conditionalFormatting>
  <conditionalFormatting sqref="M11:M241">
    <cfRule type="expression" dxfId="70" priority="6">
      <formula>NOT($C11)</formula>
    </cfRule>
  </conditionalFormatting>
  <conditionalFormatting sqref="M53">
    <cfRule type="expression" dxfId="69" priority="20">
      <formula>$A53=#REF!</formula>
    </cfRule>
  </conditionalFormatting>
  <conditionalFormatting sqref="M11:N241">
    <cfRule type="expression" dxfId="68" priority="3">
      <formula>$I11</formula>
    </cfRule>
  </conditionalFormatting>
  <conditionalFormatting sqref="O11:O241">
    <cfRule type="expression" dxfId="67" priority="4">
      <formula>NOT($D11)</formula>
    </cfRule>
    <cfRule type="expression" dxfId="66" priority="5">
      <formula>$D11</formula>
    </cfRule>
  </conditionalFormatting>
  <conditionalFormatting sqref="O181:U181 W181:AM181 AC182:AD241">
    <cfRule type="expression" dxfId="65" priority="40">
      <formula>AND($B181,NOT(#REF!))</formula>
    </cfRule>
  </conditionalFormatting>
  <conditionalFormatting sqref="V11:V229">
    <cfRule type="expression" dxfId="64" priority="1">
      <formula>$I11</formula>
    </cfRule>
    <cfRule type="expression" dxfId="63" priority="2">
      <formula>NOT($C11)</formula>
    </cfRule>
  </conditionalFormatting>
  <conditionalFormatting sqref="W182:AB229 AC182:AM241">
    <cfRule type="expression" dxfId="62" priority="7">
      <formula>AND($B182,NOT($B183))</formula>
    </cfRule>
  </conditionalFormatting>
  <conditionalFormatting sqref="W182:AB229">
    <cfRule type="expression" dxfId="61" priority="10">
      <formula>NOT($U182)</formula>
    </cfRule>
  </conditionalFormatting>
  <conditionalFormatting sqref="W11:AM181 K11:V229 O11:O241 K230:AB241">
    <cfRule type="expression" dxfId="60" priority="19">
      <formula>AND($B11,NOT($B12))</formula>
    </cfRule>
  </conditionalFormatting>
  <conditionalFormatting sqref="Y11:Y241">
    <cfRule type="expression" dxfId="59" priority="8">
      <formula>AND(X11,Z11)</formula>
    </cfRule>
    <cfRule type="expression" dxfId="58" priority="9">
      <formula>AND(X11,NOT(Z11))</formula>
    </cfRule>
  </conditionalFormatting>
  <conditionalFormatting sqref="AB11:AB226">
    <cfRule type="expression" dxfId="57" priority="32">
      <formula>AD11</formula>
    </cfRule>
  </conditionalFormatting>
  <conditionalFormatting sqref="AB11:AB241">
    <cfRule type="expression" dxfId="56" priority="12">
      <formula>AC11</formula>
    </cfRule>
    <cfRule type="expression" dxfId="55" priority="13">
      <formula>NOT(AC11)</formula>
    </cfRule>
  </conditionalFormatting>
  <conditionalFormatting sqref="AB227:AB241">
    <cfRule type="expression" dxfId="54" priority="14">
      <formula>AD227</formula>
    </cfRule>
  </conditionalFormatting>
  <conditionalFormatting sqref="AE11:AM241">
    <cfRule type="expression" dxfId="53" priority="15">
      <formula>AE11&lt;&gt;AE$1</formula>
    </cfRule>
    <cfRule type="expression" dxfId="52" priority="16">
      <formula>AE11=AE$1</formula>
    </cfRule>
  </conditionalFormatting>
  <pageMargins left="0.70866141732283472" right="0.70866141732283472" top="0.74803149606299213" bottom="0.74803149606299213" header="0.31496062992125984" footer="0.31496062992125984"/>
  <pageSetup paperSize="8" scale="7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E241"/>
  <sheetViews>
    <sheetView topLeftCell="I6" workbookViewId="0">
      <pane ySplit="4" topLeftCell="A10" activePane="bottomLeft" state="frozen"/>
      <selection activeCell="K11" sqref="K11"/>
      <selection pane="bottomLeft" activeCell="A6" sqref="A6:S6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7" width="9.1796875" hidden="1" customWidth="1" outlineLevel="1"/>
    <col min="8" max="8" width="9.1796875" style="5" hidden="1" customWidth="1" outlineLevel="1"/>
    <col min="9" max="9" width="6.7265625" style="6" bestFit="1" customWidth="1" collapsed="1"/>
    <col min="10" max="10" width="5.81640625" style="6" hidden="1" customWidth="1" outlineLevel="1"/>
    <col min="11" max="11" width="22.54296875" style="5" customWidth="1" collapsed="1"/>
    <col min="12" max="12" width="8.81640625" style="6" customWidth="1"/>
    <col min="13" max="13" width="8.81640625" style="24" bestFit="1" customWidth="1"/>
    <col min="14" max="14" width="7" style="24" bestFit="1" customWidth="1"/>
    <col min="15" max="16" width="4.26953125" style="5" bestFit="1" customWidth="1"/>
    <col min="17" max="17" width="4.54296875" style="5" customWidth="1"/>
    <col min="18" max="18" width="9.1796875" style="5" hidden="1" customWidth="1" outlineLevel="1"/>
    <col min="19" max="19" width="11.1796875" style="6" customWidth="1" collapsed="1"/>
    <col min="20" max="21" width="9.1796875" style="5" hidden="1" customWidth="1" outlineLevel="1"/>
    <col min="22" max="22" width="9.1796875" style="5" collapsed="1"/>
    <col min="23" max="27" width="9.1796875" style="5"/>
    <col min="28" max="28" width="0" style="5" hidden="1" customWidth="1" outlineLevel="1"/>
    <col min="29" max="30" width="9.1796875" style="5" hidden="1" customWidth="1" outlineLevel="1"/>
    <col min="31" max="31" width="9.1796875" style="5" collapsed="1"/>
    <col min="32" max="16384" width="9.1796875" style="5"/>
  </cols>
  <sheetData>
    <row r="1" spans="1:30" hidden="1" outlineLevel="1" x14ac:dyDescent="0.35">
      <c r="B1" s="5"/>
      <c r="C1" s="5"/>
      <c r="D1" s="5"/>
      <c r="E1" s="5"/>
      <c r="F1" s="5"/>
      <c r="G1" s="5"/>
      <c r="V1" s="6" t="s">
        <v>456</v>
      </c>
      <c r="W1" s="6" t="s">
        <v>462</v>
      </c>
      <c r="X1" s="6" t="s">
        <v>488</v>
      </c>
      <c r="Y1" s="6" t="s">
        <v>474</v>
      </c>
      <c r="Z1" s="6" t="s">
        <v>470</v>
      </c>
      <c r="AA1" s="6" t="s">
        <v>476</v>
      </c>
      <c r="AB1" s="6"/>
      <c r="AC1" s="6"/>
      <c r="AD1" s="6"/>
    </row>
    <row r="2" spans="1:30" hidden="1" outlineLevel="1" x14ac:dyDescent="0.35">
      <c r="A2" s="5">
        <v>9</v>
      </c>
      <c r="B2" s="5"/>
      <c r="C2" s="5"/>
      <c r="D2" s="5"/>
      <c r="E2" s="5"/>
      <c r="F2" s="5"/>
      <c r="G2" s="5"/>
      <c r="V2" s="6">
        <v>2455</v>
      </c>
      <c r="W2" s="6">
        <v>2456</v>
      </c>
      <c r="X2" s="6">
        <v>2457</v>
      </c>
      <c r="Y2" s="6">
        <v>2458</v>
      </c>
      <c r="Z2" s="6">
        <v>2459</v>
      </c>
      <c r="AA2" s="6">
        <v>2460</v>
      </c>
      <c r="AB2" s="6"/>
      <c r="AC2" s="6"/>
      <c r="AD2" s="6"/>
    </row>
    <row r="3" spans="1:30" hidden="1" outlineLevel="1" x14ac:dyDescent="0.35">
      <c r="B3" s="5"/>
      <c r="C3" s="5"/>
      <c r="D3" s="5"/>
      <c r="E3" s="5"/>
      <c r="F3" s="5"/>
      <c r="G3" s="5"/>
    </row>
    <row r="4" spans="1:30" s="22" customFormat="1" ht="55" hidden="1" outlineLevel="1" x14ac:dyDescent="0.35">
      <c r="A4" s="105" t="s">
        <v>0</v>
      </c>
      <c r="B4" s="75"/>
      <c r="C4" s="75"/>
      <c r="D4" s="75"/>
      <c r="E4" s="75"/>
      <c r="F4" s="75"/>
      <c r="G4" s="75"/>
      <c r="H4" s="75" t="s">
        <v>1</v>
      </c>
      <c r="I4" s="75" t="s">
        <v>2</v>
      </c>
      <c r="J4" s="75"/>
      <c r="K4" s="106" t="s">
        <v>3</v>
      </c>
      <c r="L4" s="75"/>
      <c r="M4" s="75" t="s">
        <v>4</v>
      </c>
      <c r="N4" s="93" t="s">
        <v>6</v>
      </c>
      <c r="O4" s="96" t="s">
        <v>8</v>
      </c>
      <c r="P4" s="96" t="s">
        <v>9</v>
      </c>
      <c r="Q4" s="96"/>
      <c r="R4" s="75" t="s">
        <v>10</v>
      </c>
      <c r="S4" s="23"/>
    </row>
    <row r="5" spans="1:30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6"/>
      <c r="L5" s="15"/>
      <c r="M5" s="15"/>
      <c r="N5" s="17"/>
      <c r="O5" s="97"/>
      <c r="P5" s="97"/>
      <c r="Q5" s="97"/>
      <c r="R5" s="15"/>
    </row>
    <row r="6" spans="1:30" ht="21" customHeight="1" collapsed="1" x14ac:dyDescent="0.45">
      <c r="A6" s="179" t="s">
        <v>739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</row>
    <row r="7" spans="1:30" ht="15.5" x14ac:dyDescent="0.35">
      <c r="B7" s="5"/>
      <c r="C7" s="5"/>
      <c r="D7" s="5"/>
      <c r="E7" s="5"/>
      <c r="F7" s="5"/>
      <c r="G7" s="5"/>
      <c r="K7" s="79"/>
      <c r="L7" s="78"/>
      <c r="M7" s="6"/>
      <c r="N7" s="6"/>
    </row>
    <row r="8" spans="1:30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6"/>
      <c r="L8" s="15"/>
      <c r="M8" s="15"/>
      <c r="N8" s="17"/>
      <c r="O8" s="97"/>
      <c r="P8" s="97"/>
      <c r="Q8" s="97"/>
      <c r="R8" s="15"/>
    </row>
    <row r="9" spans="1:30" s="8" customFormat="1" ht="54.75" customHeight="1" collapsed="1" x14ac:dyDescent="0.35">
      <c r="A9" s="7" t="s">
        <v>40</v>
      </c>
      <c r="B9" s="7" t="s">
        <v>18</v>
      </c>
      <c r="C9" s="7" t="s">
        <v>19</v>
      </c>
      <c r="D9" s="7" t="s">
        <v>20</v>
      </c>
      <c r="E9" s="7" t="s">
        <v>21</v>
      </c>
      <c r="F9" s="7" t="s">
        <v>22</v>
      </c>
      <c r="G9" s="7" t="s">
        <v>23</v>
      </c>
      <c r="H9" s="7" t="s">
        <v>24</v>
      </c>
      <c r="I9" s="153" t="s">
        <v>25</v>
      </c>
      <c r="J9" s="154"/>
      <c r="K9" s="155" t="s">
        <v>26</v>
      </c>
      <c r="L9" s="154" t="s">
        <v>41</v>
      </c>
      <c r="M9" s="156" t="s">
        <v>42</v>
      </c>
      <c r="N9" s="156" t="s">
        <v>29</v>
      </c>
      <c r="O9" s="173" t="s">
        <v>8</v>
      </c>
      <c r="P9" s="173" t="s">
        <v>9</v>
      </c>
      <c r="Q9" s="173" t="s">
        <v>7</v>
      </c>
      <c r="R9" s="155" t="s">
        <v>30</v>
      </c>
      <c r="S9" s="154" t="s">
        <v>37</v>
      </c>
      <c r="T9" s="154" t="s">
        <v>38</v>
      </c>
      <c r="U9" s="154" t="s">
        <v>39</v>
      </c>
      <c r="V9" s="154" t="s">
        <v>504</v>
      </c>
      <c r="W9" s="154" t="s">
        <v>505</v>
      </c>
      <c r="X9" s="154" t="s">
        <v>506</v>
      </c>
      <c r="Y9" s="154" t="s">
        <v>507</v>
      </c>
      <c r="Z9" s="154" t="s">
        <v>508</v>
      </c>
      <c r="AA9" s="162" t="s">
        <v>509</v>
      </c>
      <c r="AB9" s="86" t="s">
        <v>510</v>
      </c>
      <c r="AC9" s="86" t="s">
        <v>510</v>
      </c>
      <c r="AD9" s="87" t="s">
        <v>510</v>
      </c>
    </row>
    <row r="10" spans="1:30" x14ac:dyDescent="0.35">
      <c r="A10" s="9">
        <v>167</v>
      </c>
      <c r="B10" s="9" t="b">
        <v>1</v>
      </c>
      <c r="C10" s="9" t="b">
        <v>0</v>
      </c>
      <c r="D10" s="9">
        <v>6</v>
      </c>
      <c r="E10" s="9">
        <v>-5</v>
      </c>
      <c r="F10" s="9">
        <v>1</v>
      </c>
      <c r="G10" s="9" t="b">
        <v>1</v>
      </c>
      <c r="H10" s="9">
        <v>1</v>
      </c>
      <c r="I10" s="21">
        <v>1</v>
      </c>
      <c r="J10" s="94"/>
      <c r="K10" s="9" t="s">
        <v>530</v>
      </c>
      <c r="L10" s="14">
        <v>4</v>
      </c>
      <c r="M10" s="19">
        <v>13</v>
      </c>
      <c r="N10" s="19">
        <v>313</v>
      </c>
      <c r="O10" s="11" t="s">
        <v>516</v>
      </c>
      <c r="P10" s="11" t="s">
        <v>517</v>
      </c>
      <c r="Q10" s="11" t="s">
        <v>512</v>
      </c>
      <c r="R10" s="11" t="b">
        <v>1</v>
      </c>
      <c r="S10" s="13" t="s">
        <v>462</v>
      </c>
      <c r="T10" s="13" t="b">
        <v>1</v>
      </c>
      <c r="U10" s="13" t="b">
        <v>1</v>
      </c>
      <c r="V10" s="13" t="s">
        <v>740</v>
      </c>
      <c r="W10" s="13" t="s">
        <v>741</v>
      </c>
      <c r="X10" s="13" t="s">
        <v>742</v>
      </c>
      <c r="Y10" s="13" t="s">
        <v>743</v>
      </c>
      <c r="Z10" s="13" t="s">
        <v>744</v>
      </c>
      <c r="AA10" s="20" t="s">
        <v>745</v>
      </c>
      <c r="AB10" s="13"/>
      <c r="AC10" s="13"/>
      <c r="AD10" s="20"/>
    </row>
    <row r="11" spans="1:30" x14ac:dyDescent="0.35">
      <c r="A11" s="9">
        <v>271</v>
      </c>
      <c r="B11" s="9" t="b">
        <v>1</v>
      </c>
      <c r="C11" s="9" t="b">
        <v>0</v>
      </c>
      <c r="D11" s="9">
        <v>10</v>
      </c>
      <c r="E11" s="9">
        <v>-8</v>
      </c>
      <c r="F11" s="9">
        <v>1</v>
      </c>
      <c r="G11" s="9" t="b">
        <v>0</v>
      </c>
      <c r="H11" s="9">
        <v>2</v>
      </c>
      <c r="I11" s="21">
        <v>2</v>
      </c>
      <c r="J11" s="94"/>
      <c r="K11" s="9" t="s">
        <v>522</v>
      </c>
      <c r="L11" s="14">
        <v>6</v>
      </c>
      <c r="M11" s="19">
        <v>21</v>
      </c>
      <c r="N11" s="19">
        <v>299</v>
      </c>
      <c r="O11" s="9" t="s">
        <v>516</v>
      </c>
      <c r="P11" s="9" t="s">
        <v>513</v>
      </c>
      <c r="Q11" s="9" t="s">
        <v>512</v>
      </c>
      <c r="R11" s="9" t="b">
        <v>1</v>
      </c>
      <c r="S11" s="13" t="s">
        <v>474</v>
      </c>
      <c r="T11" s="13" t="b">
        <v>1</v>
      </c>
      <c r="U11" s="13" t="b">
        <v>1</v>
      </c>
      <c r="V11" s="13" t="s">
        <v>746</v>
      </c>
      <c r="W11" s="13" t="s">
        <v>741</v>
      </c>
      <c r="X11" s="13" t="s">
        <v>747</v>
      </c>
      <c r="Y11" s="13" t="s">
        <v>748</v>
      </c>
      <c r="Z11" s="13" t="s">
        <v>749</v>
      </c>
      <c r="AA11" s="20" t="s">
        <v>745</v>
      </c>
      <c r="AB11" s="13"/>
      <c r="AC11" s="13"/>
      <c r="AD11" s="20"/>
    </row>
    <row r="12" spans="1:30" x14ac:dyDescent="0.35">
      <c r="A12" s="9">
        <v>11</v>
      </c>
      <c r="B12" s="9" t="b">
        <v>1</v>
      </c>
      <c r="C12" s="9" t="b">
        <v>0</v>
      </c>
      <c r="D12" s="9">
        <v>6</v>
      </c>
      <c r="E12" s="9">
        <v>-3</v>
      </c>
      <c r="F12" s="9">
        <v>1</v>
      </c>
      <c r="G12" s="9" t="b">
        <v>1</v>
      </c>
      <c r="H12" s="9">
        <v>3</v>
      </c>
      <c r="I12" s="21">
        <v>3</v>
      </c>
      <c r="J12" s="94"/>
      <c r="K12" s="9" t="s">
        <v>528</v>
      </c>
      <c r="L12" s="14">
        <v>4</v>
      </c>
      <c r="M12" s="19">
        <v>7</v>
      </c>
      <c r="N12" s="19">
        <v>297</v>
      </c>
      <c r="O12" s="9" t="s">
        <v>516</v>
      </c>
      <c r="P12" s="9" t="s">
        <v>513</v>
      </c>
      <c r="Q12" s="9" t="s">
        <v>512</v>
      </c>
      <c r="R12" s="9" t="b">
        <v>1</v>
      </c>
      <c r="S12" s="13" t="s">
        <v>1</v>
      </c>
      <c r="T12" s="13" t="b">
        <v>1</v>
      </c>
      <c r="U12" s="13" t="b">
        <v>0</v>
      </c>
      <c r="V12" s="13" t="s">
        <v>750</v>
      </c>
      <c r="W12" s="13" t="s">
        <v>751</v>
      </c>
      <c r="X12" s="13" t="s">
        <v>742</v>
      </c>
      <c r="Y12" s="13" t="s">
        <v>752</v>
      </c>
      <c r="Z12" s="13" t="s">
        <v>753</v>
      </c>
      <c r="AA12" s="20" t="s">
        <v>745</v>
      </c>
      <c r="AB12" s="13"/>
      <c r="AC12" s="13"/>
      <c r="AD12" s="20"/>
    </row>
    <row r="13" spans="1:30" s="10" customFormat="1" x14ac:dyDescent="0.35">
      <c r="A13" s="9">
        <v>38</v>
      </c>
      <c r="B13" s="9" t="b">
        <v>1</v>
      </c>
      <c r="C13" s="9" t="b">
        <v>0</v>
      </c>
      <c r="D13" s="9">
        <v>10</v>
      </c>
      <c r="E13" s="9">
        <v>-6</v>
      </c>
      <c r="F13" s="9">
        <v>1</v>
      </c>
      <c r="G13" s="9" t="b">
        <v>0</v>
      </c>
      <c r="H13" s="9">
        <v>4</v>
      </c>
      <c r="I13" s="21">
        <v>4</v>
      </c>
      <c r="J13" s="94"/>
      <c r="K13" s="9" t="s">
        <v>524</v>
      </c>
      <c r="L13" s="14">
        <v>5</v>
      </c>
      <c r="M13" s="19">
        <v>15</v>
      </c>
      <c r="N13" s="19">
        <v>291</v>
      </c>
      <c r="O13" s="9" t="s">
        <v>516</v>
      </c>
      <c r="P13" s="9" t="s">
        <v>513</v>
      </c>
      <c r="Q13" s="9" t="s">
        <v>514</v>
      </c>
      <c r="R13" s="9" t="b">
        <v>1</v>
      </c>
      <c r="S13" s="13" t="s">
        <v>468</v>
      </c>
      <c r="T13" s="13" t="b">
        <v>1</v>
      </c>
      <c r="U13" s="13" t="b">
        <v>0</v>
      </c>
      <c r="V13" s="13" t="s">
        <v>750</v>
      </c>
      <c r="W13" s="13" t="s">
        <v>741</v>
      </c>
      <c r="X13" s="13" t="s">
        <v>754</v>
      </c>
      <c r="Y13" s="13" t="s">
        <v>755</v>
      </c>
      <c r="Z13" s="13" t="s">
        <v>744</v>
      </c>
      <c r="AA13" s="20" t="s">
        <v>745</v>
      </c>
      <c r="AB13" s="13"/>
      <c r="AC13" s="13"/>
      <c r="AD13" s="20"/>
    </row>
    <row r="14" spans="1:30" x14ac:dyDescent="0.35">
      <c r="A14" s="9">
        <v>78</v>
      </c>
      <c r="B14" s="9" t="b">
        <v>1</v>
      </c>
      <c r="C14" s="9" t="b">
        <v>0</v>
      </c>
      <c r="D14" s="9">
        <v>6</v>
      </c>
      <c r="E14" s="9">
        <v>-2</v>
      </c>
      <c r="F14" s="9">
        <v>2</v>
      </c>
      <c r="G14" s="9" t="b">
        <v>0</v>
      </c>
      <c r="H14" s="9">
        <v>5</v>
      </c>
      <c r="I14" s="21">
        <v>4</v>
      </c>
      <c r="J14" s="94"/>
      <c r="K14" s="9" t="s">
        <v>515</v>
      </c>
      <c r="L14" s="14">
        <v>6</v>
      </c>
      <c r="M14" s="19">
        <v>21</v>
      </c>
      <c r="N14" s="19">
        <v>291</v>
      </c>
      <c r="O14" s="9" t="s">
        <v>516</v>
      </c>
      <c r="P14" s="9" t="s">
        <v>517</v>
      </c>
      <c r="Q14" s="9" t="s">
        <v>514</v>
      </c>
      <c r="R14" s="9" t="b">
        <v>1</v>
      </c>
      <c r="S14" s="13" t="s">
        <v>482</v>
      </c>
      <c r="T14" s="13" t="b">
        <v>1</v>
      </c>
      <c r="U14" s="13" t="b">
        <v>0</v>
      </c>
      <c r="V14" s="13" t="s">
        <v>750</v>
      </c>
      <c r="W14" s="13" t="s">
        <v>741</v>
      </c>
      <c r="X14" s="13" t="s">
        <v>754</v>
      </c>
      <c r="Y14" s="13" t="s">
        <v>756</v>
      </c>
      <c r="Z14" s="13" t="s">
        <v>744</v>
      </c>
      <c r="AA14" s="20" t="s">
        <v>745</v>
      </c>
      <c r="AB14" s="13"/>
      <c r="AC14" s="13"/>
      <c r="AD14" s="20"/>
    </row>
    <row r="15" spans="1:30" x14ac:dyDescent="0.35">
      <c r="A15" s="9">
        <v>136</v>
      </c>
      <c r="B15" s="9" t="b">
        <v>1</v>
      </c>
      <c r="C15" s="9" t="b">
        <v>0</v>
      </c>
      <c r="D15" s="9">
        <v>49</v>
      </c>
      <c r="E15" s="9">
        <v>-43</v>
      </c>
      <c r="F15" s="9">
        <v>1</v>
      </c>
      <c r="G15" s="9" t="b">
        <v>1</v>
      </c>
      <c r="H15" s="9">
        <v>6</v>
      </c>
      <c r="I15" s="21">
        <v>6</v>
      </c>
      <c r="J15" s="94"/>
      <c r="K15" s="9" t="s">
        <v>582</v>
      </c>
      <c r="L15" s="14">
        <v>4</v>
      </c>
      <c r="M15" s="19">
        <v>13</v>
      </c>
      <c r="N15" s="19">
        <v>289</v>
      </c>
      <c r="O15" s="9" t="s">
        <v>516</v>
      </c>
      <c r="P15" s="9" t="s">
        <v>517</v>
      </c>
      <c r="Q15" s="9" t="s">
        <v>577</v>
      </c>
      <c r="R15" s="9" t="b">
        <v>0</v>
      </c>
      <c r="S15" s="13" t="s">
        <v>454</v>
      </c>
      <c r="T15" s="13" t="b">
        <v>1</v>
      </c>
      <c r="U15" s="13" t="b">
        <v>0</v>
      </c>
      <c r="V15" s="13" t="s">
        <v>757</v>
      </c>
      <c r="W15" s="13" t="s">
        <v>751</v>
      </c>
      <c r="X15" s="13" t="s">
        <v>742</v>
      </c>
      <c r="Y15" s="13" t="s">
        <v>758</v>
      </c>
      <c r="Z15" s="13" t="s">
        <v>753</v>
      </c>
      <c r="AA15" s="20" t="s">
        <v>745</v>
      </c>
      <c r="AB15" s="13"/>
      <c r="AC15" s="13"/>
      <c r="AD15" s="20"/>
    </row>
    <row r="16" spans="1:30" x14ac:dyDescent="0.35">
      <c r="A16" s="9">
        <v>194</v>
      </c>
      <c r="B16" s="9" t="b">
        <v>1</v>
      </c>
      <c r="C16" s="9" t="b">
        <v>0</v>
      </c>
      <c r="D16" s="9">
        <v>4</v>
      </c>
      <c r="E16" s="9">
        <v>3</v>
      </c>
      <c r="F16" s="9">
        <v>1</v>
      </c>
      <c r="G16" s="9" t="b">
        <v>0</v>
      </c>
      <c r="H16" s="9">
        <v>7</v>
      </c>
      <c r="I16" s="21">
        <v>7</v>
      </c>
      <c r="J16" s="94"/>
      <c r="K16" s="9" t="s">
        <v>520</v>
      </c>
      <c r="L16" s="14">
        <v>4</v>
      </c>
      <c r="M16" s="19">
        <v>3</v>
      </c>
      <c r="N16" s="19">
        <v>285</v>
      </c>
      <c r="O16" s="9" t="s">
        <v>516</v>
      </c>
      <c r="P16" s="9" t="s">
        <v>517</v>
      </c>
      <c r="Q16" s="9" t="s">
        <v>514</v>
      </c>
      <c r="R16" s="9" t="b">
        <v>1</v>
      </c>
      <c r="S16" s="13" t="s">
        <v>466</v>
      </c>
      <c r="T16" s="13" t="b">
        <v>1</v>
      </c>
      <c r="U16" s="13" t="b">
        <v>0</v>
      </c>
      <c r="V16" s="13" t="s">
        <v>750</v>
      </c>
      <c r="W16" s="13" t="s">
        <v>751</v>
      </c>
      <c r="X16" s="13" t="s">
        <v>759</v>
      </c>
      <c r="Y16" s="13" t="s">
        <v>752</v>
      </c>
      <c r="Z16" s="13" t="s">
        <v>760</v>
      </c>
      <c r="AA16" s="20" t="s">
        <v>745</v>
      </c>
      <c r="AB16" s="13"/>
      <c r="AC16" s="13"/>
      <c r="AD16" s="20"/>
    </row>
    <row r="17" spans="1:30" x14ac:dyDescent="0.35">
      <c r="A17" s="9">
        <v>23</v>
      </c>
      <c r="B17" s="9" t="b">
        <v>1</v>
      </c>
      <c r="C17" s="9" t="b">
        <v>0</v>
      </c>
      <c r="D17" s="9">
        <v>63</v>
      </c>
      <c r="E17" s="9">
        <v>-55</v>
      </c>
      <c r="F17" s="9">
        <v>1</v>
      </c>
      <c r="G17" s="9" t="b">
        <v>1</v>
      </c>
      <c r="H17" s="9">
        <v>8</v>
      </c>
      <c r="I17" s="21">
        <v>8</v>
      </c>
      <c r="J17" s="94"/>
      <c r="K17" s="9" t="s">
        <v>597</v>
      </c>
      <c r="L17" s="14">
        <v>4</v>
      </c>
      <c r="M17" s="19">
        <v>7</v>
      </c>
      <c r="N17" s="19">
        <v>283</v>
      </c>
      <c r="O17" s="9" t="s">
        <v>512</v>
      </c>
      <c r="P17" s="9" t="s">
        <v>517</v>
      </c>
      <c r="Q17" s="9" t="s">
        <v>512</v>
      </c>
      <c r="R17" s="9" t="b">
        <v>1</v>
      </c>
      <c r="S17" s="13" t="s">
        <v>1</v>
      </c>
      <c r="T17" s="13" t="b">
        <v>1</v>
      </c>
      <c r="U17" s="13" t="b">
        <v>0</v>
      </c>
      <c r="V17" s="13" t="s">
        <v>761</v>
      </c>
      <c r="W17" s="13" t="s">
        <v>762</v>
      </c>
      <c r="X17" s="13" t="s">
        <v>754</v>
      </c>
      <c r="Y17" s="13" t="s">
        <v>755</v>
      </c>
      <c r="Z17" s="13" t="s">
        <v>763</v>
      </c>
      <c r="AA17" s="20" t="s">
        <v>745</v>
      </c>
      <c r="AB17" s="13"/>
      <c r="AC17" s="13"/>
      <c r="AD17" s="20"/>
    </row>
    <row r="18" spans="1:30" x14ac:dyDescent="0.35">
      <c r="A18" s="9">
        <v>217</v>
      </c>
      <c r="B18" s="9" t="b">
        <v>1</v>
      </c>
      <c r="C18" s="9" t="b">
        <v>0</v>
      </c>
      <c r="D18" s="9">
        <v>1</v>
      </c>
      <c r="E18" s="9">
        <v>8</v>
      </c>
      <c r="F18" s="9">
        <v>1</v>
      </c>
      <c r="G18" s="9" t="b">
        <v>0</v>
      </c>
      <c r="H18" s="9">
        <v>9</v>
      </c>
      <c r="I18" s="21">
        <v>9</v>
      </c>
      <c r="J18" s="94"/>
      <c r="K18" s="9" t="s">
        <v>511</v>
      </c>
      <c r="L18" s="14">
        <v>6</v>
      </c>
      <c r="M18" s="19">
        <v>21</v>
      </c>
      <c r="N18" s="19">
        <v>279</v>
      </c>
      <c r="O18" s="9" t="s">
        <v>512</v>
      </c>
      <c r="P18" s="9" t="s">
        <v>513</v>
      </c>
      <c r="Q18" s="9" t="s">
        <v>514</v>
      </c>
      <c r="R18" s="9" t="b">
        <v>1</v>
      </c>
      <c r="S18" s="13" t="s">
        <v>474</v>
      </c>
      <c r="T18" s="13" t="b">
        <v>1</v>
      </c>
      <c r="U18" s="13" t="b">
        <v>1</v>
      </c>
      <c r="V18" s="13" t="s">
        <v>750</v>
      </c>
      <c r="W18" s="13" t="s">
        <v>751</v>
      </c>
      <c r="X18" s="13" t="s">
        <v>759</v>
      </c>
      <c r="Y18" s="13" t="s">
        <v>758</v>
      </c>
      <c r="Z18" s="13" t="s">
        <v>753</v>
      </c>
      <c r="AA18" s="20" t="s">
        <v>745</v>
      </c>
      <c r="AB18" s="13"/>
      <c r="AC18" s="13"/>
      <c r="AD18" s="20"/>
    </row>
    <row r="19" spans="1:30" x14ac:dyDescent="0.35">
      <c r="A19" s="9">
        <v>114</v>
      </c>
      <c r="B19" s="9" t="b">
        <v>1</v>
      </c>
      <c r="C19" s="9" t="b">
        <v>0</v>
      </c>
      <c r="D19" s="9">
        <v>49</v>
      </c>
      <c r="E19" s="9">
        <v>-39</v>
      </c>
      <c r="F19" s="9">
        <v>1</v>
      </c>
      <c r="G19" s="9" t="b">
        <v>1</v>
      </c>
      <c r="H19" s="9">
        <v>10</v>
      </c>
      <c r="I19" s="21">
        <v>10</v>
      </c>
      <c r="J19" s="94"/>
      <c r="K19" s="9" t="s">
        <v>566</v>
      </c>
      <c r="L19" s="14">
        <v>5</v>
      </c>
      <c r="M19" s="19">
        <v>15</v>
      </c>
      <c r="N19" s="19">
        <v>277</v>
      </c>
      <c r="O19" s="9" t="s">
        <v>516</v>
      </c>
      <c r="P19" s="9" t="s">
        <v>513</v>
      </c>
      <c r="Q19" s="9" t="s">
        <v>512</v>
      </c>
      <c r="R19" s="9" t="b">
        <v>1</v>
      </c>
      <c r="S19" s="13" t="s">
        <v>472</v>
      </c>
      <c r="T19" s="13" t="b">
        <v>1</v>
      </c>
      <c r="U19" s="13" t="b">
        <v>0</v>
      </c>
      <c r="V19" s="13" t="s">
        <v>750</v>
      </c>
      <c r="W19" s="13" t="s">
        <v>751</v>
      </c>
      <c r="X19" s="13" t="s">
        <v>742</v>
      </c>
      <c r="Y19" s="13" t="s">
        <v>758</v>
      </c>
      <c r="Z19" s="13" t="s">
        <v>753</v>
      </c>
      <c r="AA19" s="20" t="s">
        <v>745</v>
      </c>
      <c r="AB19" s="13"/>
      <c r="AC19" s="13"/>
      <c r="AD19" s="20"/>
    </row>
    <row r="20" spans="1:30" s="10" customFormat="1" x14ac:dyDescent="0.35">
      <c r="A20" s="9">
        <v>274</v>
      </c>
      <c r="B20" s="9" t="b">
        <v>1</v>
      </c>
      <c r="C20" s="9" t="b">
        <v>0</v>
      </c>
      <c r="D20" s="9">
        <v>17</v>
      </c>
      <c r="E20" s="9">
        <v>-7</v>
      </c>
      <c r="F20" s="9">
        <v>2</v>
      </c>
      <c r="G20" s="9" t="b">
        <v>1</v>
      </c>
      <c r="H20" s="9">
        <v>11</v>
      </c>
      <c r="I20" s="21">
        <v>10</v>
      </c>
      <c r="J20" s="94"/>
      <c r="K20" s="9" t="s">
        <v>533</v>
      </c>
      <c r="L20" s="14">
        <v>5</v>
      </c>
      <c r="M20" s="19">
        <v>15</v>
      </c>
      <c r="N20" s="19">
        <v>277</v>
      </c>
      <c r="O20" s="9" t="s">
        <v>516</v>
      </c>
      <c r="P20" s="9" t="s">
        <v>513</v>
      </c>
      <c r="Q20" s="9" t="s">
        <v>512</v>
      </c>
      <c r="R20" s="9" t="b">
        <v>1</v>
      </c>
      <c r="S20" s="13" t="s">
        <v>472</v>
      </c>
      <c r="T20" s="13" t="b">
        <v>1</v>
      </c>
      <c r="U20" s="13" t="b">
        <v>0</v>
      </c>
      <c r="V20" s="13" t="s">
        <v>761</v>
      </c>
      <c r="W20" s="13" t="s">
        <v>764</v>
      </c>
      <c r="X20" s="13" t="s">
        <v>754</v>
      </c>
      <c r="Y20" s="13" t="s">
        <v>755</v>
      </c>
      <c r="Z20" s="13" t="s">
        <v>765</v>
      </c>
      <c r="AA20" s="20" t="s">
        <v>745</v>
      </c>
      <c r="AB20" s="13"/>
      <c r="AC20" s="13"/>
      <c r="AD20" s="20"/>
    </row>
    <row r="21" spans="1:30" x14ac:dyDescent="0.35">
      <c r="A21" s="9">
        <v>18</v>
      </c>
      <c r="B21" s="9" t="b">
        <v>1</v>
      </c>
      <c r="C21" s="9" t="b">
        <v>0</v>
      </c>
      <c r="D21" s="9">
        <v>75</v>
      </c>
      <c r="E21" s="9">
        <v>-63</v>
      </c>
      <c r="F21" s="9">
        <v>1</v>
      </c>
      <c r="G21" s="9" t="b">
        <v>0</v>
      </c>
      <c r="H21" s="9">
        <v>12</v>
      </c>
      <c r="I21" s="21">
        <v>12</v>
      </c>
      <c r="J21" s="94"/>
      <c r="K21" s="9" t="s">
        <v>606</v>
      </c>
      <c r="L21" s="14">
        <v>4</v>
      </c>
      <c r="M21" s="19">
        <v>13</v>
      </c>
      <c r="N21" s="19">
        <v>273</v>
      </c>
      <c r="O21" s="9" t="s">
        <v>516</v>
      </c>
      <c r="P21" s="9" t="s">
        <v>513</v>
      </c>
      <c r="Q21" s="9" t="s">
        <v>512</v>
      </c>
      <c r="R21" s="9" t="b">
        <v>1</v>
      </c>
      <c r="S21" s="13" t="s">
        <v>480</v>
      </c>
      <c r="T21" s="13" t="b">
        <v>1</v>
      </c>
      <c r="U21" s="13" t="b">
        <v>0</v>
      </c>
      <c r="V21" s="13" t="s">
        <v>757</v>
      </c>
      <c r="W21" s="13" t="s">
        <v>741</v>
      </c>
      <c r="X21" s="13" t="s">
        <v>754</v>
      </c>
      <c r="Y21" s="13" t="s">
        <v>755</v>
      </c>
      <c r="Z21" s="13" t="s">
        <v>744</v>
      </c>
      <c r="AA21" s="20" t="s">
        <v>745</v>
      </c>
      <c r="AB21" s="13"/>
      <c r="AC21" s="13"/>
      <c r="AD21" s="20"/>
    </row>
    <row r="22" spans="1:30" x14ac:dyDescent="0.35">
      <c r="A22" s="9">
        <v>148</v>
      </c>
      <c r="B22" s="9" t="b">
        <v>1</v>
      </c>
      <c r="C22" s="9" t="b">
        <v>0</v>
      </c>
      <c r="D22" s="9">
        <v>1</v>
      </c>
      <c r="E22" s="9">
        <v>11</v>
      </c>
      <c r="F22" s="9">
        <v>2</v>
      </c>
      <c r="G22" s="9" t="b">
        <v>0</v>
      </c>
      <c r="H22" s="9">
        <v>13</v>
      </c>
      <c r="I22" s="21">
        <v>12</v>
      </c>
      <c r="J22" s="94"/>
      <c r="K22" s="9" t="s">
        <v>518</v>
      </c>
      <c r="L22" s="14">
        <v>3</v>
      </c>
      <c r="M22" s="19">
        <v>9</v>
      </c>
      <c r="N22" s="19">
        <v>273</v>
      </c>
      <c r="O22" s="9" t="s">
        <v>516</v>
      </c>
      <c r="P22" s="9" t="s">
        <v>517</v>
      </c>
      <c r="Q22" s="9" t="s">
        <v>512</v>
      </c>
      <c r="R22" s="9" t="b">
        <v>1</v>
      </c>
      <c r="S22" s="13" t="s">
        <v>480</v>
      </c>
      <c r="T22" s="13" t="b">
        <v>1</v>
      </c>
      <c r="U22" s="13" t="b">
        <v>0</v>
      </c>
      <c r="V22" s="13" t="s">
        <v>757</v>
      </c>
      <c r="W22" s="13" t="s">
        <v>741</v>
      </c>
      <c r="X22" s="13" t="s">
        <v>766</v>
      </c>
      <c r="Y22" s="13" t="s">
        <v>755</v>
      </c>
      <c r="Z22" s="13" t="s">
        <v>744</v>
      </c>
      <c r="AA22" s="20" t="s">
        <v>745</v>
      </c>
      <c r="AB22" s="13"/>
      <c r="AC22" s="13"/>
      <c r="AD22" s="20"/>
    </row>
    <row r="23" spans="1:30" s="10" customFormat="1" x14ac:dyDescent="0.35">
      <c r="A23" s="9">
        <v>144</v>
      </c>
      <c r="B23" s="9" t="b">
        <v>1</v>
      </c>
      <c r="C23" s="9" t="b">
        <v>0</v>
      </c>
      <c r="D23" s="9">
        <v>17</v>
      </c>
      <c r="E23" s="9">
        <v>-5</v>
      </c>
      <c r="F23" s="9">
        <v>3</v>
      </c>
      <c r="G23" s="9" t="b">
        <v>0</v>
      </c>
      <c r="H23" s="9">
        <v>14</v>
      </c>
      <c r="I23" s="21">
        <v>12</v>
      </c>
      <c r="J23" s="94"/>
      <c r="K23" s="9" t="s">
        <v>523</v>
      </c>
      <c r="L23" s="14">
        <v>6</v>
      </c>
      <c r="M23" s="19">
        <v>21</v>
      </c>
      <c r="N23" s="19">
        <v>273</v>
      </c>
      <c r="O23" s="9" t="s">
        <v>516</v>
      </c>
      <c r="P23" s="9" t="s">
        <v>517</v>
      </c>
      <c r="Q23" s="9" t="s">
        <v>512</v>
      </c>
      <c r="R23" s="9" t="b">
        <v>1</v>
      </c>
      <c r="S23" s="13" t="s">
        <v>476</v>
      </c>
      <c r="T23" s="13" t="b">
        <v>1</v>
      </c>
      <c r="U23" s="13" t="b">
        <v>1</v>
      </c>
      <c r="V23" s="13" t="s">
        <v>750</v>
      </c>
      <c r="W23" s="13" t="s">
        <v>751</v>
      </c>
      <c r="X23" s="13" t="s">
        <v>759</v>
      </c>
      <c r="Y23" s="13" t="s">
        <v>758</v>
      </c>
      <c r="Z23" s="13" t="s">
        <v>753</v>
      </c>
      <c r="AA23" s="20" t="s">
        <v>745</v>
      </c>
      <c r="AB23" s="13"/>
      <c r="AC23" s="13"/>
      <c r="AD23" s="20"/>
    </row>
    <row r="24" spans="1:30" s="10" customFormat="1" x14ac:dyDescent="0.35">
      <c r="A24" s="9">
        <v>7</v>
      </c>
      <c r="B24" s="9" t="b">
        <v>1</v>
      </c>
      <c r="C24" s="9" t="b">
        <v>0</v>
      </c>
      <c r="D24" s="9">
        <v>63</v>
      </c>
      <c r="E24" s="9">
        <v>-51</v>
      </c>
      <c r="F24" s="9">
        <v>4</v>
      </c>
      <c r="G24" s="9" t="b">
        <v>0</v>
      </c>
      <c r="H24" s="9">
        <v>15</v>
      </c>
      <c r="I24" s="21">
        <v>12</v>
      </c>
      <c r="J24" s="94"/>
      <c r="K24" s="9" t="s">
        <v>564</v>
      </c>
      <c r="L24" s="14">
        <v>6</v>
      </c>
      <c r="M24" s="19">
        <v>21</v>
      </c>
      <c r="N24" s="19">
        <v>273</v>
      </c>
      <c r="O24" s="9" t="s">
        <v>516</v>
      </c>
      <c r="P24" s="9" t="s">
        <v>513</v>
      </c>
      <c r="Q24" s="9" t="s">
        <v>512</v>
      </c>
      <c r="R24" s="9" t="b">
        <v>1</v>
      </c>
      <c r="S24" s="13" t="s">
        <v>468</v>
      </c>
      <c r="T24" s="13" t="b">
        <v>1</v>
      </c>
      <c r="U24" s="13" t="b">
        <v>0</v>
      </c>
      <c r="V24" s="13" t="s">
        <v>767</v>
      </c>
      <c r="W24" s="13" t="s">
        <v>741</v>
      </c>
      <c r="X24" s="13" t="s">
        <v>747</v>
      </c>
      <c r="Y24" s="13" t="s">
        <v>748</v>
      </c>
      <c r="Z24" s="13" t="s">
        <v>744</v>
      </c>
      <c r="AA24" s="20" t="s">
        <v>745</v>
      </c>
      <c r="AB24" s="13"/>
      <c r="AC24" s="13"/>
      <c r="AD24" s="20"/>
    </row>
    <row r="25" spans="1:30" x14ac:dyDescent="0.35">
      <c r="A25" s="9">
        <v>17</v>
      </c>
      <c r="B25" s="9" t="b">
        <v>1</v>
      </c>
      <c r="C25" s="9" t="b">
        <v>0</v>
      </c>
      <c r="D25" s="9">
        <v>63</v>
      </c>
      <c r="E25" s="9">
        <v>-47</v>
      </c>
      <c r="F25" s="9">
        <v>1</v>
      </c>
      <c r="G25" s="9" t="b">
        <v>1</v>
      </c>
      <c r="H25" s="9">
        <v>16</v>
      </c>
      <c r="I25" s="21">
        <v>16</v>
      </c>
      <c r="J25" s="94"/>
      <c r="K25" s="9" t="s">
        <v>580</v>
      </c>
      <c r="L25" s="14">
        <v>5</v>
      </c>
      <c r="M25" s="19">
        <v>19</v>
      </c>
      <c r="N25" s="19">
        <v>271</v>
      </c>
      <c r="O25" s="9" t="s">
        <v>516</v>
      </c>
      <c r="P25" s="9" t="s">
        <v>513</v>
      </c>
      <c r="Q25" s="9" t="s">
        <v>514</v>
      </c>
      <c r="R25" s="9" t="b">
        <v>1</v>
      </c>
      <c r="S25" s="13" t="s">
        <v>1</v>
      </c>
      <c r="T25" s="13" t="b">
        <v>1</v>
      </c>
      <c r="U25" s="13" t="b">
        <v>0</v>
      </c>
      <c r="V25" s="13" t="s">
        <v>757</v>
      </c>
      <c r="W25" s="13" t="s">
        <v>741</v>
      </c>
      <c r="X25" s="13" t="s">
        <v>754</v>
      </c>
      <c r="Y25" s="13" t="s">
        <v>758</v>
      </c>
      <c r="Z25" s="13" t="s">
        <v>749</v>
      </c>
      <c r="AA25" s="20" t="s">
        <v>745</v>
      </c>
      <c r="AB25" s="13"/>
      <c r="AC25" s="13"/>
      <c r="AD25" s="20"/>
    </row>
    <row r="26" spans="1:30" s="10" customFormat="1" x14ac:dyDescent="0.35">
      <c r="A26" s="9">
        <v>53</v>
      </c>
      <c r="B26" s="9" t="b">
        <v>1</v>
      </c>
      <c r="C26" s="9" t="b">
        <v>0</v>
      </c>
      <c r="D26" s="9">
        <v>32</v>
      </c>
      <c r="E26" s="9">
        <v>-16</v>
      </c>
      <c r="F26" s="9">
        <v>2</v>
      </c>
      <c r="G26" s="9" t="b">
        <v>1</v>
      </c>
      <c r="H26" s="9">
        <v>17</v>
      </c>
      <c r="I26" s="21">
        <v>16</v>
      </c>
      <c r="J26" s="94"/>
      <c r="K26" s="9" t="s">
        <v>540</v>
      </c>
      <c r="L26" s="14">
        <v>6</v>
      </c>
      <c r="M26" s="19">
        <v>21</v>
      </c>
      <c r="N26" s="19">
        <v>271</v>
      </c>
      <c r="O26" s="9" t="s">
        <v>516</v>
      </c>
      <c r="P26" s="9" t="s">
        <v>517</v>
      </c>
      <c r="Q26" s="9" t="s">
        <v>512</v>
      </c>
      <c r="R26" s="9" t="b">
        <v>1</v>
      </c>
      <c r="S26" s="13" t="s">
        <v>476</v>
      </c>
      <c r="T26" s="13" t="b">
        <v>1</v>
      </c>
      <c r="U26" s="13" t="b">
        <v>1</v>
      </c>
      <c r="V26" s="13" t="s">
        <v>746</v>
      </c>
      <c r="W26" s="13" t="s">
        <v>741</v>
      </c>
      <c r="X26" s="13" t="s">
        <v>747</v>
      </c>
      <c r="Y26" s="13" t="s">
        <v>756</v>
      </c>
      <c r="Z26" s="13" t="s">
        <v>768</v>
      </c>
      <c r="AA26" s="20" t="s">
        <v>745</v>
      </c>
      <c r="AB26" s="13"/>
      <c r="AC26" s="13"/>
      <c r="AD26" s="20"/>
    </row>
    <row r="27" spans="1:30" x14ac:dyDescent="0.35">
      <c r="A27" s="9">
        <v>197</v>
      </c>
      <c r="B27" s="9" t="b">
        <v>1</v>
      </c>
      <c r="C27" s="9" t="b">
        <v>0</v>
      </c>
      <c r="D27" s="9">
        <v>4</v>
      </c>
      <c r="E27" s="9">
        <v>12</v>
      </c>
      <c r="F27" s="9">
        <v>3</v>
      </c>
      <c r="G27" s="9" t="b">
        <v>1</v>
      </c>
      <c r="H27" s="9">
        <v>18</v>
      </c>
      <c r="I27" s="21">
        <v>16</v>
      </c>
      <c r="J27" s="94"/>
      <c r="K27" s="9" t="s">
        <v>526</v>
      </c>
      <c r="L27" s="14">
        <v>3</v>
      </c>
      <c r="M27" s="19">
        <v>-3</v>
      </c>
      <c r="N27" s="19">
        <v>271</v>
      </c>
      <c r="O27" s="9" t="s">
        <v>512</v>
      </c>
      <c r="P27" s="9" t="s">
        <v>517</v>
      </c>
      <c r="Q27" s="9" t="s">
        <v>514</v>
      </c>
      <c r="R27" s="9" t="b">
        <v>1</v>
      </c>
      <c r="S27" s="13" t="s">
        <v>480</v>
      </c>
      <c r="T27" s="13" t="b">
        <v>1</v>
      </c>
      <c r="U27" s="13" t="b">
        <v>0</v>
      </c>
      <c r="V27" s="13" t="s">
        <v>750</v>
      </c>
      <c r="W27" s="13" t="s">
        <v>751</v>
      </c>
      <c r="X27" s="13" t="s">
        <v>742</v>
      </c>
      <c r="Y27" s="13" t="s">
        <v>752</v>
      </c>
      <c r="Z27" s="13" t="s">
        <v>760</v>
      </c>
      <c r="AA27" s="20" t="s">
        <v>745</v>
      </c>
      <c r="AB27" s="13"/>
      <c r="AC27" s="13"/>
      <c r="AD27" s="20"/>
    </row>
    <row r="28" spans="1:30" x14ac:dyDescent="0.35">
      <c r="A28" s="9">
        <v>214</v>
      </c>
      <c r="B28" s="9" t="b">
        <v>1</v>
      </c>
      <c r="C28" s="9" t="b">
        <v>0</v>
      </c>
      <c r="D28" s="9">
        <v>10</v>
      </c>
      <c r="E28" s="9">
        <v>9</v>
      </c>
      <c r="F28" s="9">
        <v>1</v>
      </c>
      <c r="G28" s="9" t="b">
        <v>0</v>
      </c>
      <c r="H28" s="9">
        <v>19</v>
      </c>
      <c r="I28" s="21">
        <v>19</v>
      </c>
      <c r="J28" s="94"/>
      <c r="K28" s="9" t="s">
        <v>527</v>
      </c>
      <c r="L28" s="14">
        <v>5</v>
      </c>
      <c r="M28" s="19">
        <v>13</v>
      </c>
      <c r="N28" s="19">
        <v>267</v>
      </c>
      <c r="O28" s="9" t="s">
        <v>516</v>
      </c>
      <c r="P28" s="9" t="s">
        <v>517</v>
      </c>
      <c r="Q28" s="9" t="s">
        <v>514</v>
      </c>
      <c r="R28" s="9" t="b">
        <v>1</v>
      </c>
      <c r="S28" s="13" t="s">
        <v>456</v>
      </c>
      <c r="T28" s="13" t="b">
        <v>1</v>
      </c>
      <c r="U28" s="13" t="b">
        <v>1</v>
      </c>
      <c r="V28" s="13" t="s">
        <v>750</v>
      </c>
      <c r="W28" s="13" t="s">
        <v>751</v>
      </c>
      <c r="X28" s="13" t="s">
        <v>759</v>
      </c>
      <c r="Y28" s="13" t="s">
        <v>752</v>
      </c>
      <c r="Z28" s="13" t="s">
        <v>753</v>
      </c>
      <c r="AA28" s="20" t="s">
        <v>745</v>
      </c>
      <c r="AB28" s="13"/>
      <c r="AC28" s="13"/>
      <c r="AD28" s="20"/>
    </row>
    <row r="29" spans="1:30" x14ac:dyDescent="0.35">
      <c r="A29" s="9">
        <v>48</v>
      </c>
      <c r="B29" s="9" t="b">
        <v>1</v>
      </c>
      <c r="C29" s="9" t="b">
        <v>0</v>
      </c>
      <c r="D29" s="9">
        <v>32</v>
      </c>
      <c r="E29" s="9">
        <v>-12</v>
      </c>
      <c r="F29" s="9">
        <v>1</v>
      </c>
      <c r="G29" s="9" t="b">
        <v>1</v>
      </c>
      <c r="H29" s="9">
        <v>20</v>
      </c>
      <c r="I29" s="21">
        <v>20</v>
      </c>
      <c r="J29" s="94"/>
      <c r="K29" s="9" t="s">
        <v>547</v>
      </c>
      <c r="L29" s="14">
        <v>5</v>
      </c>
      <c r="M29" s="19">
        <v>15</v>
      </c>
      <c r="N29" s="19">
        <v>261</v>
      </c>
      <c r="O29" s="9" t="s">
        <v>516</v>
      </c>
      <c r="P29" s="9" t="s">
        <v>517</v>
      </c>
      <c r="Q29" s="9" t="s">
        <v>514</v>
      </c>
      <c r="R29" s="9" t="b">
        <v>1</v>
      </c>
      <c r="S29" s="13" t="s">
        <v>470</v>
      </c>
      <c r="T29" s="13" t="b">
        <v>1</v>
      </c>
      <c r="U29" s="13" t="b">
        <v>1</v>
      </c>
      <c r="V29" s="13" t="s">
        <v>750</v>
      </c>
      <c r="W29" s="13" t="s">
        <v>751</v>
      </c>
      <c r="X29" s="13" t="s">
        <v>742</v>
      </c>
      <c r="Y29" s="13" t="s">
        <v>758</v>
      </c>
      <c r="Z29" s="13" t="s">
        <v>753</v>
      </c>
      <c r="AA29" s="20" t="s">
        <v>745</v>
      </c>
      <c r="AB29" s="13"/>
      <c r="AC29" s="13"/>
      <c r="AD29" s="20"/>
    </row>
    <row r="30" spans="1:30" x14ac:dyDescent="0.35">
      <c r="A30" s="9">
        <v>98</v>
      </c>
      <c r="B30" s="9" t="b">
        <v>1</v>
      </c>
      <c r="C30" s="9" t="b">
        <v>0</v>
      </c>
      <c r="D30" s="9">
        <v>6</v>
      </c>
      <c r="E30" s="9">
        <v>15</v>
      </c>
      <c r="F30" s="9">
        <v>1</v>
      </c>
      <c r="G30" s="9" t="b">
        <v>0</v>
      </c>
      <c r="H30" s="9">
        <v>21</v>
      </c>
      <c r="I30" s="21">
        <v>21</v>
      </c>
      <c r="J30" s="94"/>
      <c r="K30" s="9" t="s">
        <v>531</v>
      </c>
      <c r="L30" s="14">
        <v>4</v>
      </c>
      <c r="M30" s="19">
        <v>3</v>
      </c>
      <c r="N30" s="19">
        <v>259</v>
      </c>
      <c r="O30" s="9" t="s">
        <v>516</v>
      </c>
      <c r="P30" s="9" t="s">
        <v>513</v>
      </c>
      <c r="Q30" s="9" t="s">
        <v>514</v>
      </c>
      <c r="R30" s="9" t="b">
        <v>1</v>
      </c>
      <c r="S30" s="13" t="s">
        <v>474</v>
      </c>
      <c r="T30" s="13" t="b">
        <v>1</v>
      </c>
      <c r="U30" s="13" t="b">
        <v>1</v>
      </c>
      <c r="V30" s="13" t="s">
        <v>750</v>
      </c>
      <c r="W30" s="13" t="s">
        <v>751</v>
      </c>
      <c r="X30" s="13" t="s">
        <v>759</v>
      </c>
      <c r="Y30" s="13" t="s">
        <v>752</v>
      </c>
      <c r="Z30" s="13" t="s">
        <v>760</v>
      </c>
      <c r="AA30" s="20" t="s">
        <v>745</v>
      </c>
      <c r="AB30" s="13"/>
      <c r="AC30" s="13"/>
      <c r="AD30" s="20"/>
    </row>
    <row r="31" spans="1:30" s="10" customFormat="1" x14ac:dyDescent="0.35">
      <c r="A31" s="9">
        <v>113</v>
      </c>
      <c r="B31" s="9" t="b">
        <v>1</v>
      </c>
      <c r="C31" s="9" t="b">
        <v>0</v>
      </c>
      <c r="D31" s="9">
        <v>10</v>
      </c>
      <c r="E31" s="9">
        <v>11</v>
      </c>
      <c r="F31" s="9">
        <v>2</v>
      </c>
      <c r="G31" s="9" t="b">
        <v>0</v>
      </c>
      <c r="H31" s="9">
        <v>22</v>
      </c>
      <c r="I31" s="21">
        <v>21</v>
      </c>
      <c r="J31" s="94"/>
      <c r="K31" s="9" t="s">
        <v>529</v>
      </c>
      <c r="L31" s="14">
        <v>5</v>
      </c>
      <c r="M31" s="19">
        <v>15</v>
      </c>
      <c r="N31" s="19">
        <v>259</v>
      </c>
      <c r="O31" s="9" t="s">
        <v>516</v>
      </c>
      <c r="P31" s="9" t="s">
        <v>517</v>
      </c>
      <c r="Q31" s="9" t="s">
        <v>512</v>
      </c>
      <c r="R31" s="9" t="b">
        <v>1</v>
      </c>
      <c r="S31" s="13" t="s">
        <v>468</v>
      </c>
      <c r="T31" s="13" t="b">
        <v>1</v>
      </c>
      <c r="U31" s="13" t="b">
        <v>0</v>
      </c>
      <c r="V31" s="13" t="s">
        <v>750</v>
      </c>
      <c r="W31" s="13" t="s">
        <v>751</v>
      </c>
      <c r="X31" s="13" t="s">
        <v>769</v>
      </c>
      <c r="Y31" s="13" t="s">
        <v>755</v>
      </c>
      <c r="Z31" s="13" t="s">
        <v>753</v>
      </c>
      <c r="AA31" s="20" t="s">
        <v>745</v>
      </c>
      <c r="AB31" s="13"/>
      <c r="AC31" s="13"/>
      <c r="AD31" s="20"/>
    </row>
    <row r="32" spans="1:30" x14ac:dyDescent="0.35">
      <c r="A32" s="9">
        <v>22</v>
      </c>
      <c r="B32" s="9" t="b">
        <v>1</v>
      </c>
      <c r="C32" s="9" t="b">
        <v>0</v>
      </c>
      <c r="D32" s="9">
        <v>24</v>
      </c>
      <c r="E32" s="9">
        <v>-1</v>
      </c>
      <c r="F32" s="9">
        <v>1</v>
      </c>
      <c r="G32" s="9" t="b">
        <v>1</v>
      </c>
      <c r="H32" s="9">
        <v>23</v>
      </c>
      <c r="I32" s="21">
        <v>23</v>
      </c>
      <c r="J32" s="94"/>
      <c r="K32" s="9" t="s">
        <v>536</v>
      </c>
      <c r="L32" s="14">
        <v>5</v>
      </c>
      <c r="M32" s="19">
        <v>19</v>
      </c>
      <c r="N32" s="19">
        <v>255</v>
      </c>
      <c r="O32" s="9" t="s">
        <v>516</v>
      </c>
      <c r="P32" s="9" t="s">
        <v>517</v>
      </c>
      <c r="Q32" s="9" t="s">
        <v>512</v>
      </c>
      <c r="R32" s="9" t="b">
        <v>1</v>
      </c>
      <c r="S32" s="13" t="s">
        <v>1</v>
      </c>
      <c r="T32" s="13" t="b">
        <v>1</v>
      </c>
      <c r="U32" s="13" t="b">
        <v>0</v>
      </c>
      <c r="V32" s="13" t="s">
        <v>757</v>
      </c>
      <c r="W32" s="13" t="s">
        <v>751</v>
      </c>
      <c r="X32" s="13" t="s">
        <v>759</v>
      </c>
      <c r="Y32" s="13" t="s">
        <v>758</v>
      </c>
      <c r="Z32" s="13" t="s">
        <v>753</v>
      </c>
      <c r="AA32" s="20" t="s">
        <v>745</v>
      </c>
      <c r="AB32" s="13"/>
      <c r="AC32" s="13"/>
      <c r="AD32" s="20"/>
    </row>
    <row r="33" spans="1:30" x14ac:dyDescent="0.35">
      <c r="A33" s="9">
        <v>84</v>
      </c>
      <c r="B33" s="9" t="b">
        <v>1</v>
      </c>
      <c r="C33" s="9" t="b">
        <v>0</v>
      </c>
      <c r="D33" s="9">
        <v>63</v>
      </c>
      <c r="E33" s="9">
        <v>-40</v>
      </c>
      <c r="F33" s="9">
        <v>2</v>
      </c>
      <c r="G33" s="9" t="b">
        <v>1</v>
      </c>
      <c r="H33" s="9">
        <v>24</v>
      </c>
      <c r="I33" s="21">
        <v>23</v>
      </c>
      <c r="J33" s="94"/>
      <c r="K33" s="9" t="s">
        <v>560</v>
      </c>
      <c r="L33" s="14">
        <v>6</v>
      </c>
      <c r="M33" s="19">
        <v>21</v>
      </c>
      <c r="N33" s="19">
        <v>255</v>
      </c>
      <c r="O33" s="9" t="s">
        <v>516</v>
      </c>
      <c r="P33" s="9" t="s">
        <v>517</v>
      </c>
      <c r="Q33" s="9" t="s">
        <v>512</v>
      </c>
      <c r="R33" s="9" t="b">
        <v>1</v>
      </c>
      <c r="S33" s="13" t="s">
        <v>468</v>
      </c>
      <c r="T33" s="13" t="b">
        <v>1</v>
      </c>
      <c r="U33" s="13" t="b">
        <v>0</v>
      </c>
      <c r="V33" s="13" t="s">
        <v>750</v>
      </c>
      <c r="W33" s="13" t="s">
        <v>741</v>
      </c>
      <c r="X33" s="13" t="s">
        <v>754</v>
      </c>
      <c r="Y33" s="13" t="s">
        <v>756</v>
      </c>
      <c r="Z33" s="13" t="s">
        <v>744</v>
      </c>
      <c r="AA33" s="20" t="s">
        <v>745</v>
      </c>
      <c r="AB33" s="13"/>
      <c r="AC33" s="13"/>
      <c r="AD33" s="20"/>
    </row>
    <row r="34" spans="1:30" s="10" customFormat="1" x14ac:dyDescent="0.35">
      <c r="A34" s="9">
        <v>235</v>
      </c>
      <c r="B34" s="9" t="b">
        <v>1</v>
      </c>
      <c r="C34" s="9" t="b">
        <v>0</v>
      </c>
      <c r="D34" s="9">
        <v>24</v>
      </c>
      <c r="E34" s="9">
        <v>-1</v>
      </c>
      <c r="F34" s="9">
        <v>3</v>
      </c>
      <c r="G34" s="9" t="b">
        <v>1</v>
      </c>
      <c r="H34" s="9">
        <v>25</v>
      </c>
      <c r="I34" s="21">
        <v>23</v>
      </c>
      <c r="J34" s="94"/>
      <c r="K34" s="9" t="s">
        <v>532</v>
      </c>
      <c r="L34" s="14">
        <v>6</v>
      </c>
      <c r="M34" s="19">
        <v>21</v>
      </c>
      <c r="N34" s="19">
        <v>255</v>
      </c>
      <c r="O34" s="9" t="s">
        <v>516</v>
      </c>
      <c r="P34" s="9" t="s">
        <v>517</v>
      </c>
      <c r="Q34" s="9" t="s">
        <v>514</v>
      </c>
      <c r="R34" s="9" t="b">
        <v>1</v>
      </c>
      <c r="S34" s="13" t="s">
        <v>484</v>
      </c>
      <c r="T34" s="13" t="b">
        <v>1</v>
      </c>
      <c r="U34" s="13" t="b">
        <v>0</v>
      </c>
      <c r="V34" s="13" t="s">
        <v>750</v>
      </c>
      <c r="W34" s="13" t="s">
        <v>751</v>
      </c>
      <c r="X34" s="13" t="s">
        <v>759</v>
      </c>
      <c r="Y34" s="13" t="s">
        <v>758</v>
      </c>
      <c r="Z34" s="13" t="s">
        <v>753</v>
      </c>
      <c r="AA34" s="20" t="s">
        <v>745</v>
      </c>
      <c r="AB34" s="13"/>
      <c r="AC34" s="13"/>
      <c r="AD34" s="20"/>
    </row>
    <row r="35" spans="1:30" x14ac:dyDescent="0.35">
      <c r="A35" s="9">
        <v>195</v>
      </c>
      <c r="B35" s="9" t="b">
        <v>1</v>
      </c>
      <c r="C35" s="9" t="b">
        <v>0</v>
      </c>
      <c r="D35" s="9">
        <v>10</v>
      </c>
      <c r="E35" s="9">
        <v>16</v>
      </c>
      <c r="F35" s="9">
        <v>1</v>
      </c>
      <c r="G35" s="9" t="b">
        <v>0</v>
      </c>
      <c r="H35" s="9">
        <v>26</v>
      </c>
      <c r="I35" s="21">
        <v>26</v>
      </c>
      <c r="J35" s="94"/>
      <c r="K35" s="9" t="s">
        <v>521</v>
      </c>
      <c r="L35" s="14">
        <v>6</v>
      </c>
      <c r="M35" s="19">
        <v>21</v>
      </c>
      <c r="N35" s="19">
        <v>253</v>
      </c>
      <c r="O35" s="9" t="s">
        <v>516</v>
      </c>
      <c r="P35" s="9" t="s">
        <v>513</v>
      </c>
      <c r="Q35" s="9" t="s">
        <v>512</v>
      </c>
      <c r="R35" s="9" t="b">
        <v>1</v>
      </c>
      <c r="S35" s="13" t="s">
        <v>476</v>
      </c>
      <c r="T35" s="13" t="b">
        <v>1</v>
      </c>
      <c r="U35" s="13" t="b">
        <v>1</v>
      </c>
      <c r="V35" s="13" t="s">
        <v>750</v>
      </c>
      <c r="W35" s="13" t="s">
        <v>751</v>
      </c>
      <c r="X35" s="13" t="s">
        <v>759</v>
      </c>
      <c r="Y35" s="13" t="s">
        <v>758</v>
      </c>
      <c r="Z35" s="13" t="s">
        <v>753</v>
      </c>
      <c r="AA35" s="20" t="s">
        <v>745</v>
      </c>
      <c r="AB35" s="13"/>
      <c r="AC35" s="13"/>
      <c r="AD35" s="20"/>
    </row>
    <row r="36" spans="1:30" x14ac:dyDescent="0.35">
      <c r="A36" s="9">
        <v>65</v>
      </c>
      <c r="B36" s="9" t="b">
        <v>1</v>
      </c>
      <c r="C36" s="9" t="b">
        <v>0</v>
      </c>
      <c r="D36" s="9">
        <v>32</v>
      </c>
      <c r="E36" s="9">
        <v>-6</v>
      </c>
      <c r="F36" s="9">
        <v>2</v>
      </c>
      <c r="G36" s="9" t="b">
        <v>0</v>
      </c>
      <c r="H36" s="9">
        <v>27</v>
      </c>
      <c r="I36" s="21">
        <v>26</v>
      </c>
      <c r="J36" s="94"/>
      <c r="K36" s="9" t="s">
        <v>550</v>
      </c>
      <c r="L36" s="14">
        <v>5</v>
      </c>
      <c r="M36" s="19">
        <v>13</v>
      </c>
      <c r="N36" s="19">
        <v>253</v>
      </c>
      <c r="O36" s="9" t="s">
        <v>516</v>
      </c>
      <c r="P36" s="9" t="s">
        <v>517</v>
      </c>
      <c r="Q36" s="9" t="s">
        <v>512</v>
      </c>
      <c r="R36" s="9" t="b">
        <v>1</v>
      </c>
      <c r="S36" s="13" t="s">
        <v>464</v>
      </c>
      <c r="T36" s="13" t="b">
        <v>1</v>
      </c>
      <c r="U36" s="13" t="b">
        <v>0</v>
      </c>
      <c r="V36" s="13" t="s">
        <v>740</v>
      </c>
      <c r="W36" s="13" t="s">
        <v>741</v>
      </c>
      <c r="X36" s="13" t="s">
        <v>747</v>
      </c>
      <c r="Y36" s="13" t="s">
        <v>752</v>
      </c>
      <c r="Z36" s="13" t="s">
        <v>749</v>
      </c>
      <c r="AA36" s="20" t="s">
        <v>745</v>
      </c>
      <c r="AB36" s="13"/>
      <c r="AC36" s="13"/>
      <c r="AD36" s="20"/>
    </row>
    <row r="37" spans="1:30" x14ac:dyDescent="0.35">
      <c r="A37" s="9">
        <v>125</v>
      </c>
      <c r="B37" s="9" t="b">
        <v>1</v>
      </c>
      <c r="C37" s="9" t="b">
        <v>0</v>
      </c>
      <c r="D37" s="9">
        <v>75</v>
      </c>
      <c r="E37" s="9">
        <v>-47</v>
      </c>
      <c r="F37" s="9">
        <v>1</v>
      </c>
      <c r="G37" s="9" t="b">
        <v>1</v>
      </c>
      <c r="H37" s="9">
        <v>28</v>
      </c>
      <c r="I37" s="21">
        <v>28</v>
      </c>
      <c r="J37" s="94"/>
      <c r="K37" s="9" t="s">
        <v>605</v>
      </c>
      <c r="L37" s="14">
        <v>4</v>
      </c>
      <c r="M37" s="19">
        <v>9</v>
      </c>
      <c r="N37" s="19">
        <v>251</v>
      </c>
      <c r="O37" s="9" t="s">
        <v>516</v>
      </c>
      <c r="P37" s="9" t="s">
        <v>517</v>
      </c>
      <c r="Q37" s="9" t="s">
        <v>579</v>
      </c>
      <c r="R37" s="9" t="b">
        <v>1</v>
      </c>
      <c r="S37" s="13" t="s">
        <v>466</v>
      </c>
      <c r="T37" s="13" t="b">
        <v>1</v>
      </c>
      <c r="U37" s="13" t="b">
        <v>0</v>
      </c>
      <c r="V37" s="13" t="s">
        <v>757</v>
      </c>
      <c r="W37" s="13" t="s">
        <v>751</v>
      </c>
      <c r="X37" s="13" t="s">
        <v>759</v>
      </c>
      <c r="Y37" s="13" t="s">
        <v>758</v>
      </c>
      <c r="Z37" s="13" t="s">
        <v>760</v>
      </c>
      <c r="AA37" s="20" t="s">
        <v>745</v>
      </c>
      <c r="AB37" s="13"/>
      <c r="AC37" s="13"/>
      <c r="AD37" s="20"/>
    </row>
    <row r="38" spans="1:30" x14ac:dyDescent="0.35">
      <c r="A38" s="9">
        <v>166</v>
      </c>
      <c r="B38" s="9" t="b">
        <v>1</v>
      </c>
      <c r="C38" s="9" t="b">
        <v>0</v>
      </c>
      <c r="D38" s="9">
        <v>24</v>
      </c>
      <c r="E38" s="9">
        <v>4</v>
      </c>
      <c r="F38" s="9">
        <v>2</v>
      </c>
      <c r="G38" s="9" t="b">
        <v>1</v>
      </c>
      <c r="H38" s="9">
        <v>29</v>
      </c>
      <c r="I38" s="21">
        <v>28</v>
      </c>
      <c r="J38" s="94"/>
      <c r="K38" s="9" t="s">
        <v>551</v>
      </c>
      <c r="L38" s="14">
        <v>4</v>
      </c>
      <c r="M38" s="19">
        <v>5</v>
      </c>
      <c r="N38" s="19">
        <v>251</v>
      </c>
      <c r="O38" s="9" t="s">
        <v>516</v>
      </c>
      <c r="P38" s="9" t="s">
        <v>517</v>
      </c>
      <c r="Q38" s="9" t="s">
        <v>514</v>
      </c>
      <c r="R38" s="9" t="b">
        <v>1</v>
      </c>
      <c r="S38" s="13" t="s">
        <v>470</v>
      </c>
      <c r="T38" s="13" t="b">
        <v>1</v>
      </c>
      <c r="U38" s="13" t="b">
        <v>1</v>
      </c>
      <c r="V38" s="13" t="s">
        <v>750</v>
      </c>
      <c r="W38" s="13" t="s">
        <v>751</v>
      </c>
      <c r="X38" s="13" t="s">
        <v>742</v>
      </c>
      <c r="Y38" s="13" t="s">
        <v>758</v>
      </c>
      <c r="Z38" s="13" t="s">
        <v>760</v>
      </c>
      <c r="AA38" s="20" t="s">
        <v>745</v>
      </c>
      <c r="AB38" s="13"/>
      <c r="AC38" s="13"/>
      <c r="AD38" s="20"/>
    </row>
    <row r="39" spans="1:30" x14ac:dyDescent="0.35">
      <c r="A39" s="9">
        <v>28</v>
      </c>
      <c r="B39" s="9" t="b">
        <v>1</v>
      </c>
      <c r="C39" s="9" t="b">
        <v>0</v>
      </c>
      <c r="D39" s="9">
        <v>24</v>
      </c>
      <c r="E39" s="9">
        <v>6</v>
      </c>
      <c r="F39" s="9">
        <v>1</v>
      </c>
      <c r="G39" s="9" t="b">
        <v>0</v>
      </c>
      <c r="H39" s="9">
        <v>30</v>
      </c>
      <c r="I39" s="21">
        <v>30</v>
      </c>
      <c r="J39" s="94"/>
      <c r="K39" s="9" t="s">
        <v>535</v>
      </c>
      <c r="L39" s="14">
        <v>5</v>
      </c>
      <c r="M39" s="19">
        <v>13</v>
      </c>
      <c r="N39" s="19">
        <v>249</v>
      </c>
      <c r="O39" s="9" t="s">
        <v>516</v>
      </c>
      <c r="P39" s="9" t="s">
        <v>517</v>
      </c>
      <c r="Q39" s="9" t="s">
        <v>512</v>
      </c>
      <c r="R39" s="9" t="b">
        <v>1</v>
      </c>
      <c r="S39" s="13" t="s">
        <v>480</v>
      </c>
      <c r="T39" s="13" t="b">
        <v>1</v>
      </c>
      <c r="U39" s="13" t="b">
        <v>0</v>
      </c>
      <c r="V39" s="13" t="s">
        <v>750</v>
      </c>
      <c r="W39" s="13" t="s">
        <v>751</v>
      </c>
      <c r="X39" s="13" t="s">
        <v>759</v>
      </c>
      <c r="Y39" s="13" t="s">
        <v>752</v>
      </c>
      <c r="Z39" s="13" t="s">
        <v>753</v>
      </c>
      <c r="AA39" s="20" t="s">
        <v>745</v>
      </c>
      <c r="AB39" s="13"/>
      <c r="AC39" s="13"/>
      <c r="AD39" s="20"/>
    </row>
    <row r="40" spans="1:30" s="10" customFormat="1" x14ac:dyDescent="0.35">
      <c r="A40" s="9">
        <v>252</v>
      </c>
      <c r="B40" s="9" t="b">
        <v>1</v>
      </c>
      <c r="C40" s="9" t="b">
        <v>0</v>
      </c>
      <c r="D40" s="9">
        <v>17</v>
      </c>
      <c r="E40" s="9">
        <v>13</v>
      </c>
      <c r="F40" s="9">
        <v>2</v>
      </c>
      <c r="G40" s="9" t="b">
        <v>0</v>
      </c>
      <c r="H40" s="9">
        <v>31</v>
      </c>
      <c r="I40" s="21">
        <v>30</v>
      </c>
      <c r="J40" s="94"/>
      <c r="K40" s="9" t="s">
        <v>525</v>
      </c>
      <c r="L40" s="14">
        <v>6</v>
      </c>
      <c r="M40" s="19">
        <v>21</v>
      </c>
      <c r="N40" s="19">
        <v>249</v>
      </c>
      <c r="O40" s="9" t="s">
        <v>516</v>
      </c>
      <c r="P40" s="9" t="s">
        <v>517</v>
      </c>
      <c r="Q40" s="9" t="s">
        <v>514</v>
      </c>
      <c r="R40" s="9" t="b">
        <v>1</v>
      </c>
      <c r="S40" s="13" t="s">
        <v>472</v>
      </c>
      <c r="T40" s="13" t="b">
        <v>1</v>
      </c>
      <c r="U40" s="13" t="b">
        <v>0</v>
      </c>
      <c r="V40" s="13" t="s">
        <v>750</v>
      </c>
      <c r="W40" s="13" t="s">
        <v>751</v>
      </c>
      <c r="X40" s="13" t="s">
        <v>759</v>
      </c>
      <c r="Y40" s="13" t="s">
        <v>758</v>
      </c>
      <c r="Z40" s="13" t="s">
        <v>753</v>
      </c>
      <c r="AA40" s="20" t="s">
        <v>745</v>
      </c>
      <c r="AB40" s="13"/>
      <c r="AC40" s="13"/>
      <c r="AD40" s="20"/>
    </row>
    <row r="41" spans="1:30" x14ac:dyDescent="0.35">
      <c r="A41" s="9">
        <v>79</v>
      </c>
      <c r="B41" s="9" t="b">
        <v>1</v>
      </c>
      <c r="C41" s="9" t="b">
        <v>0</v>
      </c>
      <c r="D41" s="9">
        <v>93</v>
      </c>
      <c r="E41" s="9">
        <v>-61</v>
      </c>
      <c r="F41" s="9">
        <v>1</v>
      </c>
      <c r="G41" s="9" t="b">
        <v>1</v>
      </c>
      <c r="H41" s="9">
        <v>32</v>
      </c>
      <c r="I41" s="21">
        <v>32</v>
      </c>
      <c r="J41" s="94"/>
      <c r="K41" s="9" t="s">
        <v>618</v>
      </c>
      <c r="L41" s="14">
        <v>4</v>
      </c>
      <c r="M41" s="19">
        <v>15</v>
      </c>
      <c r="N41" s="19">
        <v>245</v>
      </c>
      <c r="O41" s="9" t="s">
        <v>516</v>
      </c>
      <c r="P41" s="9" t="s">
        <v>517</v>
      </c>
      <c r="Q41" s="9" t="s">
        <v>512</v>
      </c>
      <c r="R41" s="9" t="b">
        <v>1</v>
      </c>
      <c r="S41" s="13" t="s">
        <v>466</v>
      </c>
      <c r="T41" s="13" t="b">
        <v>1</v>
      </c>
      <c r="U41" s="13" t="b">
        <v>0</v>
      </c>
      <c r="V41" s="13" t="s">
        <v>770</v>
      </c>
      <c r="W41" s="13" t="s">
        <v>771</v>
      </c>
      <c r="X41" s="13" t="s">
        <v>772</v>
      </c>
      <c r="Y41" s="13" t="s">
        <v>758</v>
      </c>
      <c r="Z41" s="13" t="s">
        <v>749</v>
      </c>
      <c r="AA41" s="20" t="s">
        <v>773</v>
      </c>
      <c r="AB41" s="13"/>
      <c r="AC41" s="13"/>
      <c r="AD41" s="20"/>
    </row>
    <row r="42" spans="1:30" x14ac:dyDescent="0.35">
      <c r="A42" s="9">
        <v>31</v>
      </c>
      <c r="B42" s="9" t="b">
        <v>1</v>
      </c>
      <c r="C42" s="9" t="b">
        <v>0</v>
      </c>
      <c r="D42" s="9">
        <v>63</v>
      </c>
      <c r="E42" s="9">
        <v>-31</v>
      </c>
      <c r="F42" s="9">
        <v>2</v>
      </c>
      <c r="G42" s="9" t="b">
        <v>1</v>
      </c>
      <c r="H42" s="9">
        <v>33</v>
      </c>
      <c r="I42" s="21">
        <v>32</v>
      </c>
      <c r="J42" s="94"/>
      <c r="K42" s="9" t="s">
        <v>591</v>
      </c>
      <c r="L42" s="14">
        <v>4</v>
      </c>
      <c r="M42" s="19">
        <v>13</v>
      </c>
      <c r="N42" s="19">
        <v>245</v>
      </c>
      <c r="O42" s="9" t="s">
        <v>516</v>
      </c>
      <c r="P42" s="9" t="s">
        <v>513</v>
      </c>
      <c r="Q42" s="9" t="s">
        <v>512</v>
      </c>
      <c r="R42" s="9" t="b">
        <v>0</v>
      </c>
      <c r="S42" s="13" t="s">
        <v>478</v>
      </c>
      <c r="T42" s="13" t="b">
        <v>1</v>
      </c>
      <c r="U42" s="13" t="b">
        <v>0</v>
      </c>
      <c r="V42" s="13" t="s">
        <v>757</v>
      </c>
      <c r="W42" s="13" t="s">
        <v>751</v>
      </c>
      <c r="X42" s="13" t="s">
        <v>742</v>
      </c>
      <c r="Y42" s="13" t="s">
        <v>758</v>
      </c>
      <c r="Z42" s="13" t="s">
        <v>753</v>
      </c>
      <c r="AA42" s="20" t="s">
        <v>745</v>
      </c>
      <c r="AB42" s="13"/>
      <c r="AC42" s="13"/>
      <c r="AD42" s="20"/>
    </row>
    <row r="43" spans="1:30" x14ac:dyDescent="0.35">
      <c r="A43" s="9">
        <v>180</v>
      </c>
      <c r="B43" s="9" t="b">
        <v>1</v>
      </c>
      <c r="C43" s="9" t="b">
        <v>0</v>
      </c>
      <c r="D43" s="9">
        <v>75</v>
      </c>
      <c r="E43" s="9">
        <v>-41</v>
      </c>
      <c r="F43" s="9">
        <v>1</v>
      </c>
      <c r="G43" s="9" t="b">
        <v>0</v>
      </c>
      <c r="H43" s="9">
        <v>34</v>
      </c>
      <c r="I43" s="21">
        <v>34</v>
      </c>
      <c r="J43" s="94"/>
      <c r="K43" s="9" t="s">
        <v>586</v>
      </c>
      <c r="L43" s="14">
        <v>5</v>
      </c>
      <c r="M43" s="19">
        <v>15</v>
      </c>
      <c r="N43" s="19">
        <v>243</v>
      </c>
      <c r="O43" s="9" t="s">
        <v>512</v>
      </c>
      <c r="P43" s="9" t="s">
        <v>517</v>
      </c>
      <c r="Q43" s="9" t="s">
        <v>512</v>
      </c>
      <c r="R43" s="9" t="b">
        <v>1</v>
      </c>
      <c r="S43" s="13" t="s">
        <v>482</v>
      </c>
      <c r="T43" s="13" t="b">
        <v>1</v>
      </c>
      <c r="U43" s="13" t="b">
        <v>0</v>
      </c>
      <c r="V43" s="13" t="s">
        <v>750</v>
      </c>
      <c r="W43" s="13" t="s">
        <v>751</v>
      </c>
      <c r="X43" s="13" t="s">
        <v>742</v>
      </c>
      <c r="Y43" s="13" t="s">
        <v>758</v>
      </c>
      <c r="Z43" s="13" t="s">
        <v>753</v>
      </c>
      <c r="AA43" s="20" t="s">
        <v>745</v>
      </c>
      <c r="AB43" s="13"/>
      <c r="AC43" s="13"/>
      <c r="AD43" s="20"/>
    </row>
    <row r="44" spans="1:30" s="10" customFormat="1" x14ac:dyDescent="0.35">
      <c r="A44" s="9">
        <v>29</v>
      </c>
      <c r="B44" s="9" t="b">
        <v>1</v>
      </c>
      <c r="C44" s="9" t="b">
        <v>0</v>
      </c>
      <c r="D44" s="9">
        <v>49</v>
      </c>
      <c r="E44" s="9">
        <v>-14</v>
      </c>
      <c r="F44" s="9">
        <v>1</v>
      </c>
      <c r="G44" s="9" t="b">
        <v>1</v>
      </c>
      <c r="H44" s="9">
        <v>35</v>
      </c>
      <c r="I44" s="21">
        <v>35</v>
      </c>
      <c r="J44" s="94"/>
      <c r="K44" s="9" t="s">
        <v>557</v>
      </c>
      <c r="L44" s="14">
        <v>6</v>
      </c>
      <c r="M44" s="19">
        <v>21</v>
      </c>
      <c r="N44" s="19">
        <v>241</v>
      </c>
      <c r="O44" s="9" t="s">
        <v>516</v>
      </c>
      <c r="P44" s="9" t="s">
        <v>517</v>
      </c>
      <c r="Q44" s="9" t="s">
        <v>512</v>
      </c>
      <c r="R44" s="9" t="b">
        <v>1</v>
      </c>
      <c r="S44" s="13" t="s">
        <v>474</v>
      </c>
      <c r="T44" s="13" t="b">
        <v>1</v>
      </c>
      <c r="U44" s="13" t="b">
        <v>1</v>
      </c>
      <c r="V44" s="13" t="s">
        <v>750</v>
      </c>
      <c r="W44" s="13" t="s">
        <v>741</v>
      </c>
      <c r="X44" s="13" t="s">
        <v>769</v>
      </c>
      <c r="Y44" s="13" t="s">
        <v>756</v>
      </c>
      <c r="Z44" s="13" t="s">
        <v>768</v>
      </c>
      <c r="AA44" s="20" t="s">
        <v>745</v>
      </c>
      <c r="AB44" s="13"/>
      <c r="AC44" s="13"/>
      <c r="AD44" s="20"/>
    </row>
    <row r="45" spans="1:30" s="10" customFormat="1" x14ac:dyDescent="0.35">
      <c r="A45" s="9">
        <v>54</v>
      </c>
      <c r="B45" s="9" t="b">
        <v>0</v>
      </c>
      <c r="C45" s="9" t="b">
        <v>0</v>
      </c>
      <c r="D45" s="9">
        <v>93</v>
      </c>
      <c r="E45" s="9">
        <v>-58</v>
      </c>
      <c r="F45" s="9">
        <v>2</v>
      </c>
      <c r="G45" s="9" t="b">
        <v>1</v>
      </c>
      <c r="H45" s="9">
        <v>36</v>
      </c>
      <c r="I45" s="21">
        <v>35</v>
      </c>
      <c r="J45" s="94"/>
      <c r="K45" s="9" t="s">
        <v>625</v>
      </c>
      <c r="L45" s="14">
        <v>4</v>
      </c>
      <c r="M45" s="19">
        <v>13</v>
      </c>
      <c r="N45" s="19">
        <v>241</v>
      </c>
      <c r="O45" s="9" t="s">
        <v>516</v>
      </c>
      <c r="P45" s="9" t="s">
        <v>517</v>
      </c>
      <c r="Q45" s="9" t="s">
        <v>514</v>
      </c>
      <c r="R45" s="9" t="b">
        <v>0</v>
      </c>
      <c r="S45" s="13" t="s">
        <v>480</v>
      </c>
      <c r="T45" s="13" t="b">
        <v>1</v>
      </c>
      <c r="U45" s="13" t="b">
        <v>0</v>
      </c>
      <c r="V45" s="13" t="s">
        <v>757</v>
      </c>
      <c r="W45" s="13" t="s">
        <v>751</v>
      </c>
      <c r="X45" s="13" t="s">
        <v>742</v>
      </c>
      <c r="Y45" s="13" t="s">
        <v>758</v>
      </c>
      <c r="Z45" s="13" t="s">
        <v>753</v>
      </c>
      <c r="AA45" s="20" t="s">
        <v>745</v>
      </c>
      <c r="AB45" s="13"/>
      <c r="AC45" s="13"/>
      <c r="AD45" s="20"/>
    </row>
    <row r="46" spans="1:30" s="10" customFormat="1" x14ac:dyDescent="0.35">
      <c r="A46" s="9">
        <v>230</v>
      </c>
      <c r="B46" s="9" t="b">
        <v>1</v>
      </c>
      <c r="C46" s="9" t="b">
        <v>0</v>
      </c>
      <c r="D46" s="9">
        <v>24</v>
      </c>
      <c r="E46" s="9">
        <v>13</v>
      </c>
      <c r="F46" s="9">
        <v>1</v>
      </c>
      <c r="G46" s="9" t="b">
        <v>0</v>
      </c>
      <c r="H46" s="9">
        <v>37</v>
      </c>
      <c r="I46" s="21">
        <v>37</v>
      </c>
      <c r="J46" s="94"/>
      <c r="K46" s="9" t="s">
        <v>544</v>
      </c>
      <c r="L46" s="14">
        <v>4</v>
      </c>
      <c r="M46" s="19">
        <v>15</v>
      </c>
      <c r="N46" s="19">
        <v>237</v>
      </c>
      <c r="O46" s="9" t="s">
        <v>516</v>
      </c>
      <c r="P46" s="9" t="s">
        <v>517</v>
      </c>
      <c r="Q46" s="9" t="s">
        <v>512</v>
      </c>
      <c r="R46" s="9" t="b">
        <v>1</v>
      </c>
      <c r="S46" s="13" t="s">
        <v>472</v>
      </c>
      <c r="T46" s="13" t="b">
        <v>1</v>
      </c>
      <c r="U46" s="13" t="b">
        <v>0</v>
      </c>
      <c r="V46" s="13" t="s">
        <v>767</v>
      </c>
      <c r="W46" s="13" t="s">
        <v>741</v>
      </c>
      <c r="X46" s="13" t="s">
        <v>766</v>
      </c>
      <c r="Y46" s="13" t="s">
        <v>743</v>
      </c>
      <c r="Z46" s="13" t="s">
        <v>744</v>
      </c>
      <c r="AA46" s="20" t="s">
        <v>745</v>
      </c>
      <c r="AB46" s="13"/>
      <c r="AC46" s="13"/>
      <c r="AD46" s="20"/>
    </row>
    <row r="47" spans="1:30" x14ac:dyDescent="0.35">
      <c r="A47" s="9">
        <v>39</v>
      </c>
      <c r="B47" s="9" t="b">
        <v>1</v>
      </c>
      <c r="C47" s="9" t="b">
        <v>0</v>
      </c>
      <c r="D47" s="9">
        <v>109</v>
      </c>
      <c r="E47" s="9">
        <v>-72</v>
      </c>
      <c r="F47" s="9">
        <v>2</v>
      </c>
      <c r="G47" s="9" t="b">
        <v>0</v>
      </c>
      <c r="H47" s="9">
        <v>38</v>
      </c>
      <c r="I47" s="21">
        <v>37</v>
      </c>
      <c r="J47" s="94"/>
      <c r="K47" s="9" t="s">
        <v>627</v>
      </c>
      <c r="L47" s="14">
        <v>5</v>
      </c>
      <c r="M47" s="19">
        <v>15</v>
      </c>
      <c r="N47" s="19">
        <v>237</v>
      </c>
      <c r="O47" s="9" t="s">
        <v>516</v>
      </c>
      <c r="P47" s="9" t="s">
        <v>513</v>
      </c>
      <c r="Q47" s="9" t="s">
        <v>512</v>
      </c>
      <c r="R47" s="9" t="b">
        <v>1</v>
      </c>
      <c r="S47" s="13" t="s">
        <v>470</v>
      </c>
      <c r="T47" s="13" t="b">
        <v>1</v>
      </c>
      <c r="U47" s="13" t="b">
        <v>1</v>
      </c>
      <c r="V47" s="13" t="s">
        <v>746</v>
      </c>
      <c r="W47" s="13" t="s">
        <v>751</v>
      </c>
      <c r="X47" s="13" t="s">
        <v>774</v>
      </c>
      <c r="Y47" s="13" t="s">
        <v>755</v>
      </c>
      <c r="Z47" s="13" t="s">
        <v>765</v>
      </c>
      <c r="AA47" s="20" t="s">
        <v>745</v>
      </c>
      <c r="AB47" s="13"/>
      <c r="AC47" s="13"/>
      <c r="AD47" s="20"/>
    </row>
    <row r="48" spans="1:30" x14ac:dyDescent="0.35">
      <c r="A48" s="9">
        <v>270</v>
      </c>
      <c r="B48" s="9" t="b">
        <v>1</v>
      </c>
      <c r="C48" s="9" t="b">
        <v>0</v>
      </c>
      <c r="D48" s="9">
        <v>93</v>
      </c>
      <c r="E48" s="9">
        <v>-56</v>
      </c>
      <c r="F48" s="9">
        <v>3</v>
      </c>
      <c r="G48" s="9" t="b">
        <v>0</v>
      </c>
      <c r="H48" s="9">
        <v>39</v>
      </c>
      <c r="I48" s="21">
        <v>37</v>
      </c>
      <c r="J48" s="94"/>
      <c r="K48" s="9" t="s">
        <v>593</v>
      </c>
      <c r="L48" s="14">
        <v>6</v>
      </c>
      <c r="M48" s="19">
        <v>21</v>
      </c>
      <c r="N48" s="19">
        <v>237</v>
      </c>
      <c r="O48" s="9" t="s">
        <v>1</v>
      </c>
      <c r="P48" s="9" t="s">
        <v>1</v>
      </c>
      <c r="Q48" s="9" t="s">
        <v>1</v>
      </c>
      <c r="R48" s="9" t="b">
        <v>1</v>
      </c>
      <c r="S48" s="13" t="s">
        <v>1</v>
      </c>
      <c r="T48" s="13" t="b">
        <v>1</v>
      </c>
      <c r="U48" s="13" t="b">
        <v>0</v>
      </c>
      <c r="V48" s="13" t="s">
        <v>740</v>
      </c>
      <c r="W48" s="13" t="s">
        <v>741</v>
      </c>
      <c r="X48" s="13" t="s">
        <v>747</v>
      </c>
      <c r="Y48" s="13" t="s">
        <v>756</v>
      </c>
      <c r="Z48" s="13" t="s">
        <v>744</v>
      </c>
      <c r="AA48" s="20" t="s">
        <v>745</v>
      </c>
      <c r="AB48" s="13"/>
      <c r="AC48" s="13"/>
      <c r="AD48" s="20"/>
    </row>
    <row r="49" spans="1:30" x14ac:dyDescent="0.35">
      <c r="A49" s="9">
        <v>153</v>
      </c>
      <c r="B49" s="9" t="b">
        <v>1</v>
      </c>
      <c r="C49" s="9" t="b">
        <v>0</v>
      </c>
      <c r="D49" s="9">
        <v>49</v>
      </c>
      <c r="E49" s="9">
        <v>-9</v>
      </c>
      <c r="F49" s="9">
        <v>1</v>
      </c>
      <c r="G49" s="9" t="b">
        <v>1</v>
      </c>
      <c r="H49" s="9">
        <v>40</v>
      </c>
      <c r="I49" s="21">
        <v>40</v>
      </c>
      <c r="J49" s="94"/>
      <c r="K49" s="9" t="s">
        <v>599</v>
      </c>
      <c r="L49" s="14">
        <v>3</v>
      </c>
      <c r="M49" s="19">
        <v>1</v>
      </c>
      <c r="N49" s="19">
        <v>233</v>
      </c>
      <c r="O49" s="9" t="s">
        <v>512</v>
      </c>
      <c r="P49" s="9" t="s">
        <v>517</v>
      </c>
      <c r="Q49" s="9" t="s">
        <v>577</v>
      </c>
      <c r="R49" s="9" t="b">
        <v>1</v>
      </c>
      <c r="S49" s="13" t="s">
        <v>472</v>
      </c>
      <c r="T49" s="13" t="b">
        <v>1</v>
      </c>
      <c r="U49" s="13" t="b">
        <v>0</v>
      </c>
      <c r="V49" s="13" t="s">
        <v>750</v>
      </c>
      <c r="W49" s="13" t="s">
        <v>764</v>
      </c>
      <c r="X49" s="13" t="s">
        <v>766</v>
      </c>
      <c r="Y49" s="13" t="s">
        <v>775</v>
      </c>
      <c r="Z49" s="13" t="s">
        <v>776</v>
      </c>
      <c r="AA49" s="20" t="s">
        <v>745</v>
      </c>
      <c r="AB49" s="13"/>
      <c r="AC49" s="13"/>
      <c r="AD49" s="20"/>
    </row>
    <row r="50" spans="1:30" x14ac:dyDescent="0.35">
      <c r="A50" s="9">
        <v>109</v>
      </c>
      <c r="B50" s="9" t="b">
        <v>1</v>
      </c>
      <c r="C50" s="9" t="b">
        <v>0</v>
      </c>
      <c r="D50" s="9">
        <v>49</v>
      </c>
      <c r="E50" s="9">
        <v>-9</v>
      </c>
      <c r="F50" s="9">
        <v>2</v>
      </c>
      <c r="G50" s="9" t="b">
        <v>1</v>
      </c>
      <c r="H50" s="9">
        <v>41</v>
      </c>
      <c r="I50" s="21">
        <v>40</v>
      </c>
      <c r="J50" s="94"/>
      <c r="K50" s="9" t="s">
        <v>592</v>
      </c>
      <c r="L50" s="14">
        <v>3</v>
      </c>
      <c r="M50" s="19">
        <v>9</v>
      </c>
      <c r="N50" s="19">
        <v>233</v>
      </c>
      <c r="O50" s="9" t="s">
        <v>516</v>
      </c>
      <c r="P50" s="9" t="s">
        <v>513</v>
      </c>
      <c r="Q50" s="9" t="s">
        <v>512</v>
      </c>
      <c r="R50" s="9" t="b">
        <v>0</v>
      </c>
      <c r="S50" s="13" t="s">
        <v>466</v>
      </c>
      <c r="T50" s="13" t="b">
        <v>0</v>
      </c>
      <c r="U50" s="13" t="b">
        <v>0</v>
      </c>
      <c r="V50" s="13" t="s">
        <v>757</v>
      </c>
      <c r="W50" s="13" t="s">
        <v>777</v>
      </c>
      <c r="X50" s="13" t="s">
        <v>742</v>
      </c>
      <c r="Y50" s="13" t="s">
        <v>758</v>
      </c>
      <c r="Z50" s="13" t="s">
        <v>753</v>
      </c>
      <c r="AA50" s="20" t="s">
        <v>745</v>
      </c>
      <c r="AB50" s="13"/>
      <c r="AC50" s="13"/>
      <c r="AD50" s="20"/>
    </row>
    <row r="51" spans="1:30" x14ac:dyDescent="0.35">
      <c r="A51" s="9">
        <v>253</v>
      </c>
      <c r="B51" s="9" t="b">
        <v>1</v>
      </c>
      <c r="C51" s="9" t="b">
        <v>0</v>
      </c>
      <c r="D51" s="9">
        <v>32</v>
      </c>
      <c r="E51" s="9">
        <v>8</v>
      </c>
      <c r="F51" s="9">
        <v>3</v>
      </c>
      <c r="G51" s="9" t="b">
        <v>1</v>
      </c>
      <c r="H51" s="9">
        <v>42</v>
      </c>
      <c r="I51" s="21">
        <v>40</v>
      </c>
      <c r="J51" s="94"/>
      <c r="K51" s="9" t="s">
        <v>554</v>
      </c>
      <c r="L51" s="14">
        <v>4</v>
      </c>
      <c r="M51" s="19">
        <v>11</v>
      </c>
      <c r="N51" s="19">
        <v>233</v>
      </c>
      <c r="O51" s="9" t="s">
        <v>516</v>
      </c>
      <c r="P51" s="9" t="s">
        <v>513</v>
      </c>
      <c r="Q51" s="9" t="s">
        <v>512</v>
      </c>
      <c r="R51" s="9" t="b">
        <v>1</v>
      </c>
      <c r="S51" s="13" t="s">
        <v>466</v>
      </c>
      <c r="T51" s="13" t="b">
        <v>1</v>
      </c>
      <c r="U51" s="13" t="b">
        <v>0</v>
      </c>
      <c r="V51" s="13" t="s">
        <v>757</v>
      </c>
      <c r="W51" s="13" t="s">
        <v>751</v>
      </c>
      <c r="X51" s="13" t="s">
        <v>759</v>
      </c>
      <c r="Y51" s="13" t="s">
        <v>752</v>
      </c>
      <c r="Z51" s="13" t="s">
        <v>753</v>
      </c>
      <c r="AA51" s="20" t="s">
        <v>745</v>
      </c>
      <c r="AB51" s="13"/>
      <c r="AC51" s="13"/>
      <c r="AD51" s="20"/>
    </row>
    <row r="52" spans="1:30" x14ac:dyDescent="0.35">
      <c r="A52" s="9">
        <v>56</v>
      </c>
      <c r="B52" s="9" t="b">
        <v>1</v>
      </c>
      <c r="C52" s="9" t="b">
        <v>0</v>
      </c>
      <c r="D52" s="9">
        <v>142</v>
      </c>
      <c r="E52" s="9">
        <v>-102</v>
      </c>
      <c r="F52" s="9">
        <v>4</v>
      </c>
      <c r="G52" s="9" t="b">
        <v>1</v>
      </c>
      <c r="H52" s="9">
        <v>43</v>
      </c>
      <c r="I52" s="21">
        <v>40</v>
      </c>
      <c r="J52" s="94"/>
      <c r="K52" s="9" t="s">
        <v>491</v>
      </c>
      <c r="L52" s="14">
        <v>5</v>
      </c>
      <c r="M52" s="19">
        <v>19</v>
      </c>
      <c r="N52" s="19">
        <v>233</v>
      </c>
      <c r="O52" s="9" t="s">
        <v>516</v>
      </c>
      <c r="P52" s="9" t="s">
        <v>517</v>
      </c>
      <c r="Q52" s="9" t="s">
        <v>512</v>
      </c>
      <c r="R52" s="9" t="b">
        <v>1</v>
      </c>
      <c r="S52" s="13" t="s">
        <v>476</v>
      </c>
      <c r="T52" s="13" t="b">
        <v>1</v>
      </c>
      <c r="U52" s="13" t="b">
        <v>1</v>
      </c>
      <c r="V52" s="13" t="s">
        <v>761</v>
      </c>
      <c r="W52" s="13" t="s">
        <v>778</v>
      </c>
      <c r="X52" s="13" t="s">
        <v>772</v>
      </c>
      <c r="Y52" s="13" t="s">
        <v>748</v>
      </c>
      <c r="Z52" s="13" t="s">
        <v>744</v>
      </c>
      <c r="AA52" s="20" t="s">
        <v>745</v>
      </c>
      <c r="AB52" s="13"/>
      <c r="AC52" s="13"/>
      <c r="AD52" s="20"/>
    </row>
    <row r="53" spans="1:30" x14ac:dyDescent="0.35">
      <c r="A53" s="9">
        <v>69</v>
      </c>
      <c r="B53" s="9" t="b">
        <v>1</v>
      </c>
      <c r="C53" s="9" t="b">
        <v>0</v>
      </c>
      <c r="D53" s="9">
        <v>1</v>
      </c>
      <c r="E53" s="9">
        <v>39</v>
      </c>
      <c r="F53" s="9">
        <v>5</v>
      </c>
      <c r="G53" s="9" t="b">
        <v>1</v>
      </c>
      <c r="H53" s="9">
        <v>44</v>
      </c>
      <c r="I53" s="21">
        <v>40</v>
      </c>
      <c r="J53" s="94"/>
      <c r="K53" s="9" t="s">
        <v>519</v>
      </c>
      <c r="L53" s="14">
        <v>3</v>
      </c>
      <c r="M53" s="19">
        <v>1</v>
      </c>
      <c r="N53" s="19">
        <v>233</v>
      </c>
      <c r="O53" s="9" t="s">
        <v>516</v>
      </c>
      <c r="P53" s="9" t="s">
        <v>517</v>
      </c>
      <c r="Q53" s="9" t="s">
        <v>512</v>
      </c>
      <c r="R53" s="9" t="b">
        <v>1</v>
      </c>
      <c r="S53" s="13" t="s">
        <v>466</v>
      </c>
      <c r="T53" s="13" t="b">
        <v>1</v>
      </c>
      <c r="U53" s="13" t="b">
        <v>0</v>
      </c>
      <c r="V53" s="13" t="s">
        <v>757</v>
      </c>
      <c r="W53" s="13" t="s">
        <v>751</v>
      </c>
      <c r="X53" s="13" t="s">
        <v>759</v>
      </c>
      <c r="Y53" s="13" t="s">
        <v>752</v>
      </c>
      <c r="Z53" s="13" t="s">
        <v>760</v>
      </c>
      <c r="AA53" s="20" t="s">
        <v>745</v>
      </c>
      <c r="AB53" s="13"/>
      <c r="AC53" s="13"/>
      <c r="AD53" s="20"/>
    </row>
    <row r="54" spans="1:30" x14ac:dyDescent="0.35">
      <c r="A54" s="9">
        <v>211</v>
      </c>
      <c r="B54" s="9" t="b">
        <v>1</v>
      </c>
      <c r="C54" s="9" t="b">
        <v>0</v>
      </c>
      <c r="D54" s="9">
        <v>109</v>
      </c>
      <c r="E54" s="9">
        <v>-64</v>
      </c>
      <c r="F54" s="9">
        <v>1</v>
      </c>
      <c r="G54" s="9" t="b">
        <v>0</v>
      </c>
      <c r="H54" s="9">
        <v>45</v>
      </c>
      <c r="I54" s="21">
        <v>45</v>
      </c>
      <c r="J54" s="94"/>
      <c r="K54" s="9" t="s">
        <v>631</v>
      </c>
      <c r="L54" s="14">
        <v>4</v>
      </c>
      <c r="M54" s="19">
        <v>9</v>
      </c>
      <c r="N54" s="19">
        <v>231</v>
      </c>
      <c r="O54" s="9" t="s">
        <v>516</v>
      </c>
      <c r="P54" s="9" t="s">
        <v>517</v>
      </c>
      <c r="Q54" s="9" t="s">
        <v>512</v>
      </c>
      <c r="R54" s="9" t="b">
        <v>1</v>
      </c>
      <c r="S54" s="13" t="s">
        <v>480</v>
      </c>
      <c r="T54" s="13" t="b">
        <v>1</v>
      </c>
      <c r="U54" s="13" t="b">
        <v>0</v>
      </c>
      <c r="V54" s="13" t="s">
        <v>757</v>
      </c>
      <c r="W54" s="13" t="s">
        <v>751</v>
      </c>
      <c r="X54" s="13" t="s">
        <v>769</v>
      </c>
      <c r="Y54" s="13" t="s">
        <v>775</v>
      </c>
      <c r="Z54" s="13" t="s">
        <v>749</v>
      </c>
      <c r="AA54" s="20" t="s">
        <v>745</v>
      </c>
      <c r="AB54" s="13"/>
      <c r="AC54" s="13"/>
      <c r="AD54" s="20"/>
    </row>
    <row r="55" spans="1:30" x14ac:dyDescent="0.35">
      <c r="A55" s="9">
        <v>120</v>
      </c>
      <c r="B55" s="9" t="b">
        <v>1</v>
      </c>
      <c r="C55" s="9" t="b">
        <v>0</v>
      </c>
      <c r="D55" s="9">
        <v>49</v>
      </c>
      <c r="E55" s="9">
        <v>-4</v>
      </c>
      <c r="F55" s="9">
        <v>2</v>
      </c>
      <c r="G55" s="9" t="b">
        <v>0</v>
      </c>
      <c r="H55" s="9">
        <v>46</v>
      </c>
      <c r="I55" s="21">
        <v>45</v>
      </c>
      <c r="J55" s="94"/>
      <c r="K55" s="9" t="s">
        <v>578</v>
      </c>
      <c r="L55" s="14">
        <v>4</v>
      </c>
      <c r="M55" s="19">
        <v>3</v>
      </c>
      <c r="N55" s="19">
        <v>231</v>
      </c>
      <c r="O55" s="9" t="s">
        <v>516</v>
      </c>
      <c r="P55" s="9" t="s">
        <v>517</v>
      </c>
      <c r="Q55" s="9" t="s">
        <v>579</v>
      </c>
      <c r="R55" s="9" t="b">
        <v>1</v>
      </c>
      <c r="S55" s="13" t="s">
        <v>472</v>
      </c>
      <c r="T55" s="13" t="b">
        <v>1</v>
      </c>
      <c r="U55" s="13" t="b">
        <v>0</v>
      </c>
      <c r="V55" s="13" t="s">
        <v>750</v>
      </c>
      <c r="W55" s="13" t="s">
        <v>751</v>
      </c>
      <c r="X55" s="13" t="s">
        <v>759</v>
      </c>
      <c r="Y55" s="13" t="s">
        <v>752</v>
      </c>
      <c r="Z55" s="13" t="s">
        <v>760</v>
      </c>
      <c r="AA55" s="20" t="s">
        <v>745</v>
      </c>
      <c r="AB55" s="13"/>
      <c r="AC55" s="13"/>
      <c r="AD55" s="20"/>
    </row>
    <row r="56" spans="1:30" x14ac:dyDescent="0.35">
      <c r="A56" s="9">
        <v>221</v>
      </c>
      <c r="B56" s="9" t="b">
        <v>1</v>
      </c>
      <c r="C56" s="9" t="b">
        <v>0</v>
      </c>
      <c r="D56" s="9">
        <v>109</v>
      </c>
      <c r="E56" s="9">
        <v>-62</v>
      </c>
      <c r="F56" s="9">
        <v>1</v>
      </c>
      <c r="G56" s="9" t="b">
        <v>1</v>
      </c>
      <c r="H56" s="9">
        <v>47</v>
      </c>
      <c r="I56" s="21">
        <v>47</v>
      </c>
      <c r="J56" s="94"/>
      <c r="K56" s="9" t="s">
        <v>642</v>
      </c>
      <c r="L56" s="14">
        <v>3</v>
      </c>
      <c r="M56" s="19">
        <v>9</v>
      </c>
      <c r="N56" s="19">
        <v>229</v>
      </c>
      <c r="O56" s="9" t="s">
        <v>516</v>
      </c>
      <c r="P56" s="9" t="s">
        <v>517</v>
      </c>
      <c r="Q56" s="9" t="s">
        <v>512</v>
      </c>
      <c r="R56" s="9" t="b">
        <v>0</v>
      </c>
      <c r="S56" s="13" t="s">
        <v>472</v>
      </c>
      <c r="T56" s="13" t="b">
        <v>0</v>
      </c>
      <c r="U56" s="13" t="b">
        <v>0</v>
      </c>
      <c r="V56" s="13" t="s">
        <v>757</v>
      </c>
      <c r="W56" s="13" t="s">
        <v>777</v>
      </c>
      <c r="X56" s="13" t="s">
        <v>742</v>
      </c>
      <c r="Y56" s="13" t="s">
        <v>758</v>
      </c>
      <c r="Z56" s="13" t="s">
        <v>753</v>
      </c>
      <c r="AA56" s="20" t="s">
        <v>745</v>
      </c>
      <c r="AB56" s="13"/>
      <c r="AC56" s="13"/>
      <c r="AD56" s="20"/>
    </row>
    <row r="57" spans="1:30" x14ac:dyDescent="0.35">
      <c r="A57" s="9">
        <v>242</v>
      </c>
      <c r="B57" s="9" t="b">
        <v>1</v>
      </c>
      <c r="C57" s="9" t="b">
        <v>0</v>
      </c>
      <c r="D57" s="9">
        <v>32</v>
      </c>
      <c r="E57" s="9">
        <v>15</v>
      </c>
      <c r="F57" s="9">
        <v>2</v>
      </c>
      <c r="G57" s="9" t="b">
        <v>1</v>
      </c>
      <c r="H57" s="9">
        <v>48</v>
      </c>
      <c r="I57" s="21">
        <v>47</v>
      </c>
      <c r="J57" s="94"/>
      <c r="K57" s="9" t="s">
        <v>569</v>
      </c>
      <c r="L57" s="14">
        <v>3</v>
      </c>
      <c r="M57" s="19">
        <v>9</v>
      </c>
      <c r="N57" s="19">
        <v>229</v>
      </c>
      <c r="O57" s="9" t="s">
        <v>512</v>
      </c>
      <c r="P57" s="9" t="s">
        <v>513</v>
      </c>
      <c r="Q57" s="9" t="s">
        <v>514</v>
      </c>
      <c r="R57" s="9" t="b">
        <v>0</v>
      </c>
      <c r="S57" s="13" t="s">
        <v>466</v>
      </c>
      <c r="T57" s="13" t="b">
        <v>0</v>
      </c>
      <c r="U57" s="13" t="b">
        <v>0</v>
      </c>
      <c r="V57" s="13" t="s">
        <v>757</v>
      </c>
      <c r="W57" s="13" t="s">
        <v>777</v>
      </c>
      <c r="X57" s="13" t="s">
        <v>742</v>
      </c>
      <c r="Y57" s="13" t="s">
        <v>758</v>
      </c>
      <c r="Z57" s="13" t="s">
        <v>753</v>
      </c>
      <c r="AA57" s="20" t="s">
        <v>745</v>
      </c>
      <c r="AB57" s="13"/>
      <c r="AC57" s="13"/>
      <c r="AD57" s="20"/>
    </row>
    <row r="58" spans="1:30" s="10" customFormat="1" x14ac:dyDescent="0.35">
      <c r="A58" s="9">
        <v>265</v>
      </c>
      <c r="B58" s="9" t="b">
        <v>1</v>
      </c>
      <c r="C58" s="9" t="b">
        <v>0</v>
      </c>
      <c r="D58" s="9">
        <v>75</v>
      </c>
      <c r="E58" s="9">
        <v>-26</v>
      </c>
      <c r="F58" s="9">
        <v>1</v>
      </c>
      <c r="G58" s="9" t="b">
        <v>0</v>
      </c>
      <c r="H58" s="9">
        <v>49</v>
      </c>
      <c r="I58" s="21">
        <v>49</v>
      </c>
      <c r="J58" s="94"/>
      <c r="K58" s="9" t="s">
        <v>588</v>
      </c>
      <c r="L58" s="14">
        <v>5</v>
      </c>
      <c r="M58" s="19">
        <v>11</v>
      </c>
      <c r="N58" s="19">
        <v>227</v>
      </c>
      <c r="O58" s="9" t="s">
        <v>516</v>
      </c>
      <c r="P58" s="9" t="s">
        <v>517</v>
      </c>
      <c r="Q58" s="9" t="s">
        <v>514</v>
      </c>
      <c r="R58" s="9" t="b">
        <v>1</v>
      </c>
      <c r="S58" s="13" t="s">
        <v>468</v>
      </c>
      <c r="T58" s="13" t="b">
        <v>1</v>
      </c>
      <c r="U58" s="13" t="b">
        <v>0</v>
      </c>
      <c r="V58" s="13" t="s">
        <v>750</v>
      </c>
      <c r="W58" s="13" t="s">
        <v>751</v>
      </c>
      <c r="X58" s="13" t="s">
        <v>759</v>
      </c>
      <c r="Y58" s="13" t="s">
        <v>758</v>
      </c>
      <c r="Z58" s="13" t="s">
        <v>760</v>
      </c>
      <c r="AA58" s="20" t="s">
        <v>745</v>
      </c>
      <c r="AB58" s="13"/>
      <c r="AC58" s="13"/>
      <c r="AD58" s="20"/>
    </row>
    <row r="59" spans="1:30" x14ac:dyDescent="0.35">
      <c r="A59" s="9">
        <v>228</v>
      </c>
      <c r="B59" s="9" t="b">
        <v>1</v>
      </c>
      <c r="C59" s="9" t="b">
        <v>0</v>
      </c>
      <c r="D59" s="9">
        <v>129</v>
      </c>
      <c r="E59" s="9">
        <v>-79</v>
      </c>
      <c r="F59" s="9">
        <v>1</v>
      </c>
      <c r="G59" s="9" t="b">
        <v>1</v>
      </c>
      <c r="H59" s="9">
        <v>50</v>
      </c>
      <c r="I59" s="21">
        <v>50</v>
      </c>
      <c r="J59" s="94"/>
      <c r="K59" s="9" t="s">
        <v>645</v>
      </c>
      <c r="L59" s="14">
        <v>5</v>
      </c>
      <c r="M59" s="19">
        <v>15</v>
      </c>
      <c r="N59" s="19">
        <v>223</v>
      </c>
      <c r="O59" s="9" t="s">
        <v>1</v>
      </c>
      <c r="P59" s="9" t="s">
        <v>1</v>
      </c>
      <c r="Q59" s="9" t="s">
        <v>1</v>
      </c>
      <c r="R59" s="9" t="b">
        <v>1</v>
      </c>
      <c r="S59" s="13" t="s">
        <v>1</v>
      </c>
      <c r="T59" s="13" t="b">
        <v>1</v>
      </c>
      <c r="U59" s="13" t="b">
        <v>0</v>
      </c>
      <c r="V59" s="13" t="s">
        <v>750</v>
      </c>
      <c r="W59" s="13" t="s">
        <v>751</v>
      </c>
      <c r="X59" s="13" t="s">
        <v>742</v>
      </c>
      <c r="Y59" s="13" t="s">
        <v>758</v>
      </c>
      <c r="Z59" s="13" t="s">
        <v>753</v>
      </c>
      <c r="AA59" s="20" t="s">
        <v>745</v>
      </c>
      <c r="AB59" s="13"/>
      <c r="AC59" s="13"/>
      <c r="AD59" s="20"/>
    </row>
    <row r="60" spans="1:30" s="10" customFormat="1" x14ac:dyDescent="0.35">
      <c r="A60" s="9">
        <v>132</v>
      </c>
      <c r="B60" s="9" t="b">
        <v>1</v>
      </c>
      <c r="C60" s="9" t="b">
        <v>0</v>
      </c>
      <c r="D60" s="9">
        <v>49</v>
      </c>
      <c r="E60" s="9">
        <v>1</v>
      </c>
      <c r="F60" s="9">
        <v>2</v>
      </c>
      <c r="G60" s="9" t="b">
        <v>1</v>
      </c>
      <c r="H60" s="9">
        <v>51</v>
      </c>
      <c r="I60" s="21">
        <v>50</v>
      </c>
      <c r="J60" s="94"/>
      <c r="K60" s="9" t="s">
        <v>581</v>
      </c>
      <c r="L60" s="14">
        <v>4</v>
      </c>
      <c r="M60" s="19">
        <v>7</v>
      </c>
      <c r="N60" s="19">
        <v>223</v>
      </c>
      <c r="O60" s="9" t="s">
        <v>516</v>
      </c>
      <c r="P60" s="9" t="s">
        <v>513</v>
      </c>
      <c r="Q60" s="9" t="s">
        <v>514</v>
      </c>
      <c r="R60" s="9" t="b">
        <v>1</v>
      </c>
      <c r="S60" s="13" t="s">
        <v>478</v>
      </c>
      <c r="T60" s="13" t="b">
        <v>1</v>
      </c>
      <c r="U60" s="13" t="b">
        <v>0</v>
      </c>
      <c r="V60" s="13" t="s">
        <v>750</v>
      </c>
      <c r="W60" s="13" t="s">
        <v>741</v>
      </c>
      <c r="X60" s="13" t="s">
        <v>779</v>
      </c>
      <c r="Y60" s="13" t="s">
        <v>748</v>
      </c>
      <c r="Z60" s="13" t="s">
        <v>776</v>
      </c>
      <c r="AA60" s="20" t="s">
        <v>745</v>
      </c>
      <c r="AB60" s="13"/>
      <c r="AC60" s="13"/>
      <c r="AD60" s="20"/>
    </row>
    <row r="61" spans="1:30" x14ac:dyDescent="0.35">
      <c r="A61" s="9">
        <v>199</v>
      </c>
      <c r="B61" s="9" t="b">
        <v>1</v>
      </c>
      <c r="C61" s="9" t="b">
        <v>0</v>
      </c>
      <c r="D61" s="9">
        <v>44</v>
      </c>
      <c r="E61" s="9">
        <v>6</v>
      </c>
      <c r="F61" s="9">
        <v>3</v>
      </c>
      <c r="G61" s="9" t="b">
        <v>1</v>
      </c>
      <c r="H61" s="9">
        <v>52</v>
      </c>
      <c r="I61" s="21">
        <v>50</v>
      </c>
      <c r="J61" s="94"/>
      <c r="K61" s="9" t="s">
        <v>594</v>
      </c>
      <c r="L61" s="14">
        <v>2</v>
      </c>
      <c r="M61" s="19">
        <v>-5</v>
      </c>
      <c r="N61" s="19">
        <v>223</v>
      </c>
      <c r="O61" s="9" t="s">
        <v>516</v>
      </c>
      <c r="P61" s="9" t="s">
        <v>517</v>
      </c>
      <c r="Q61" s="9" t="s">
        <v>512</v>
      </c>
      <c r="R61" s="9" t="b">
        <v>1</v>
      </c>
      <c r="S61" s="13" t="s">
        <v>462</v>
      </c>
      <c r="T61" s="13" t="b">
        <v>1</v>
      </c>
      <c r="U61" s="13" t="b">
        <v>1</v>
      </c>
      <c r="V61" s="13" t="s">
        <v>757</v>
      </c>
      <c r="W61" s="13" t="s">
        <v>751</v>
      </c>
      <c r="X61" s="13" t="s">
        <v>742</v>
      </c>
      <c r="Y61" s="13" t="s">
        <v>752</v>
      </c>
      <c r="Z61" s="13" t="s">
        <v>760</v>
      </c>
      <c r="AA61" s="20" t="s">
        <v>745</v>
      </c>
      <c r="AB61" s="13"/>
      <c r="AC61" s="13"/>
      <c r="AD61" s="20"/>
    </row>
    <row r="62" spans="1:30" x14ac:dyDescent="0.35">
      <c r="A62" s="9">
        <v>42</v>
      </c>
      <c r="B62" s="9" t="b">
        <v>1</v>
      </c>
      <c r="C62" s="9" t="b">
        <v>0</v>
      </c>
      <c r="D62" s="9">
        <v>32</v>
      </c>
      <c r="E62" s="9">
        <v>18</v>
      </c>
      <c r="F62" s="9">
        <v>4</v>
      </c>
      <c r="G62" s="9" t="b">
        <v>1</v>
      </c>
      <c r="H62" s="9">
        <v>53</v>
      </c>
      <c r="I62" s="21">
        <v>50</v>
      </c>
      <c r="J62" s="94"/>
      <c r="K62" s="9" t="s">
        <v>558</v>
      </c>
      <c r="L62" s="14">
        <v>3</v>
      </c>
      <c r="M62" s="19">
        <v>-3</v>
      </c>
      <c r="N62" s="19">
        <v>223</v>
      </c>
      <c r="O62" s="9" t="s">
        <v>516</v>
      </c>
      <c r="P62" s="9" t="s">
        <v>517</v>
      </c>
      <c r="Q62" s="9" t="s">
        <v>512</v>
      </c>
      <c r="R62" s="9" t="b">
        <v>1</v>
      </c>
      <c r="S62" s="13" t="s">
        <v>474</v>
      </c>
      <c r="T62" s="13" t="b">
        <v>1</v>
      </c>
      <c r="U62" s="13" t="b">
        <v>1</v>
      </c>
      <c r="V62" s="13" t="s">
        <v>750</v>
      </c>
      <c r="W62" s="13" t="s">
        <v>751</v>
      </c>
      <c r="X62" s="13" t="s">
        <v>742</v>
      </c>
      <c r="Y62" s="13" t="s">
        <v>752</v>
      </c>
      <c r="Z62" s="13" t="s">
        <v>760</v>
      </c>
      <c r="AA62" s="20" t="s">
        <v>745</v>
      </c>
      <c r="AB62" s="13"/>
      <c r="AC62" s="13"/>
      <c r="AD62" s="20"/>
    </row>
    <row r="63" spans="1:30" x14ac:dyDescent="0.35">
      <c r="A63" s="9">
        <v>91</v>
      </c>
      <c r="B63" s="9" t="b">
        <v>1</v>
      </c>
      <c r="C63" s="9" t="b">
        <v>0</v>
      </c>
      <c r="D63" s="9">
        <v>109</v>
      </c>
      <c r="E63" s="9">
        <v>-55</v>
      </c>
      <c r="F63" s="9">
        <v>1</v>
      </c>
      <c r="G63" s="9" t="b">
        <v>0</v>
      </c>
      <c r="H63" s="9">
        <v>54</v>
      </c>
      <c r="I63" s="21">
        <v>54</v>
      </c>
      <c r="J63" s="94"/>
      <c r="K63" s="9" t="s">
        <v>641</v>
      </c>
      <c r="L63" s="14">
        <v>3</v>
      </c>
      <c r="M63" s="19">
        <v>5</v>
      </c>
      <c r="N63" s="19">
        <v>219</v>
      </c>
      <c r="O63" s="9" t="s">
        <v>512</v>
      </c>
      <c r="P63" s="9" t="s">
        <v>517</v>
      </c>
      <c r="Q63" s="9" t="s">
        <v>512</v>
      </c>
      <c r="R63" s="9" t="b">
        <v>1</v>
      </c>
      <c r="S63" s="13" t="s">
        <v>484</v>
      </c>
      <c r="T63" s="13" t="b">
        <v>1</v>
      </c>
      <c r="U63" s="13" t="b">
        <v>0</v>
      </c>
      <c r="V63" s="13" t="s">
        <v>757</v>
      </c>
      <c r="W63" s="13" t="s">
        <v>751</v>
      </c>
      <c r="X63" s="13" t="s">
        <v>742</v>
      </c>
      <c r="Y63" s="13" t="s">
        <v>752</v>
      </c>
      <c r="Z63" s="13" t="s">
        <v>753</v>
      </c>
      <c r="AA63" s="20" t="s">
        <v>745</v>
      </c>
      <c r="AB63" s="13"/>
      <c r="AC63" s="13"/>
      <c r="AD63" s="20"/>
    </row>
    <row r="64" spans="1:30" x14ac:dyDescent="0.35">
      <c r="A64" s="9">
        <v>85</v>
      </c>
      <c r="B64" s="9" t="b">
        <v>1</v>
      </c>
      <c r="C64" s="9" t="b">
        <v>0</v>
      </c>
      <c r="D64" s="9">
        <v>75</v>
      </c>
      <c r="E64" s="9">
        <v>-21</v>
      </c>
      <c r="F64" s="9">
        <v>2</v>
      </c>
      <c r="G64" s="9" t="b">
        <v>0</v>
      </c>
      <c r="H64" s="9">
        <v>55</v>
      </c>
      <c r="I64" s="21">
        <v>54</v>
      </c>
      <c r="J64" s="94"/>
      <c r="K64" s="9" t="s">
        <v>590</v>
      </c>
      <c r="L64" s="14">
        <v>5</v>
      </c>
      <c r="M64" s="19">
        <v>19</v>
      </c>
      <c r="N64" s="19">
        <v>219</v>
      </c>
      <c r="O64" s="9" t="s">
        <v>516</v>
      </c>
      <c r="P64" s="9" t="s">
        <v>513</v>
      </c>
      <c r="Q64" s="9" t="s">
        <v>514</v>
      </c>
      <c r="R64" s="9" t="b">
        <v>1</v>
      </c>
      <c r="S64" s="13" t="s">
        <v>468</v>
      </c>
      <c r="T64" s="13" t="b">
        <v>1</v>
      </c>
      <c r="U64" s="13" t="b">
        <v>0</v>
      </c>
      <c r="V64" s="13" t="s">
        <v>757</v>
      </c>
      <c r="W64" s="13" t="s">
        <v>751</v>
      </c>
      <c r="X64" s="13" t="s">
        <v>759</v>
      </c>
      <c r="Y64" s="13" t="s">
        <v>758</v>
      </c>
      <c r="Z64" s="13" t="s">
        <v>753</v>
      </c>
      <c r="AA64" s="20" t="s">
        <v>745</v>
      </c>
      <c r="AB64" s="13"/>
      <c r="AC64" s="13"/>
      <c r="AD64" s="20"/>
    </row>
    <row r="65" spans="1:30" x14ac:dyDescent="0.35">
      <c r="A65" s="9">
        <v>141</v>
      </c>
      <c r="B65" s="9" t="b">
        <v>1</v>
      </c>
      <c r="C65" s="9" t="b">
        <v>0</v>
      </c>
      <c r="D65" s="9">
        <v>120</v>
      </c>
      <c r="E65" s="9">
        <v>-66</v>
      </c>
      <c r="F65" s="9">
        <v>3</v>
      </c>
      <c r="G65" s="9" t="b">
        <v>0</v>
      </c>
      <c r="H65" s="9">
        <v>56</v>
      </c>
      <c r="I65" s="21">
        <v>54</v>
      </c>
      <c r="J65" s="94"/>
      <c r="K65" s="9" t="s">
        <v>649</v>
      </c>
      <c r="L65" s="14">
        <v>4</v>
      </c>
      <c r="M65" s="19">
        <v>7</v>
      </c>
      <c r="N65" s="19">
        <v>219</v>
      </c>
      <c r="O65" s="9" t="s">
        <v>512</v>
      </c>
      <c r="P65" s="9" t="s">
        <v>517</v>
      </c>
      <c r="Q65" s="9" t="s">
        <v>512</v>
      </c>
      <c r="R65" s="9" t="b">
        <v>1</v>
      </c>
      <c r="S65" s="13" t="s">
        <v>478</v>
      </c>
      <c r="T65" s="13" t="b">
        <v>1</v>
      </c>
      <c r="U65" s="13" t="b">
        <v>0</v>
      </c>
      <c r="V65" s="13" t="s">
        <v>750</v>
      </c>
      <c r="W65" s="13" t="s">
        <v>751</v>
      </c>
      <c r="X65" s="13" t="s">
        <v>742</v>
      </c>
      <c r="Y65" s="13" t="s">
        <v>752</v>
      </c>
      <c r="Z65" s="13" t="s">
        <v>753</v>
      </c>
      <c r="AA65" s="20" t="s">
        <v>745</v>
      </c>
      <c r="AB65" s="13"/>
      <c r="AC65" s="13"/>
      <c r="AD65" s="20"/>
    </row>
    <row r="66" spans="1:30" x14ac:dyDescent="0.35">
      <c r="A66" s="9">
        <v>100</v>
      </c>
      <c r="B66" s="9" t="b">
        <v>1</v>
      </c>
      <c r="C66" s="9" t="b">
        <v>0</v>
      </c>
      <c r="D66" s="9">
        <v>32</v>
      </c>
      <c r="E66" s="9">
        <v>22</v>
      </c>
      <c r="F66" s="9">
        <v>4</v>
      </c>
      <c r="G66" s="9" t="b">
        <v>0</v>
      </c>
      <c r="H66" s="9">
        <v>57</v>
      </c>
      <c r="I66" s="21">
        <v>54</v>
      </c>
      <c r="J66" s="94"/>
      <c r="K66" s="9" t="s">
        <v>555</v>
      </c>
      <c r="L66" s="14">
        <v>4</v>
      </c>
      <c r="M66" s="19">
        <v>3</v>
      </c>
      <c r="N66" s="19">
        <v>219</v>
      </c>
      <c r="O66" s="9" t="s">
        <v>512</v>
      </c>
      <c r="P66" s="9" t="s">
        <v>517</v>
      </c>
      <c r="Q66" s="9" t="s">
        <v>512</v>
      </c>
      <c r="R66" s="9" t="b">
        <v>1</v>
      </c>
      <c r="S66" s="13" t="s">
        <v>482</v>
      </c>
      <c r="T66" s="13" t="b">
        <v>1</v>
      </c>
      <c r="U66" s="13" t="b">
        <v>0</v>
      </c>
      <c r="V66" s="13" t="s">
        <v>750</v>
      </c>
      <c r="W66" s="13" t="s">
        <v>751</v>
      </c>
      <c r="X66" s="13" t="s">
        <v>759</v>
      </c>
      <c r="Y66" s="13" t="s">
        <v>752</v>
      </c>
      <c r="Z66" s="13" t="s">
        <v>760</v>
      </c>
      <c r="AA66" s="20" t="s">
        <v>745</v>
      </c>
      <c r="AB66" s="13"/>
      <c r="AC66" s="13"/>
      <c r="AD66" s="20"/>
    </row>
    <row r="67" spans="1:30" x14ac:dyDescent="0.35">
      <c r="A67" s="9">
        <v>279</v>
      </c>
      <c r="B67" s="9" t="b">
        <v>1</v>
      </c>
      <c r="C67" s="9" t="b">
        <v>0</v>
      </c>
      <c r="D67" s="9">
        <v>142</v>
      </c>
      <c r="E67" s="9">
        <v>-84</v>
      </c>
      <c r="F67" s="9">
        <v>1</v>
      </c>
      <c r="G67" s="9" t="b">
        <v>1</v>
      </c>
      <c r="H67" s="9">
        <v>58</v>
      </c>
      <c r="I67" s="21">
        <v>58</v>
      </c>
      <c r="J67" s="94"/>
      <c r="K67" s="9" t="s">
        <v>677</v>
      </c>
      <c r="L67" s="14">
        <v>3</v>
      </c>
      <c r="M67" s="19">
        <v>9</v>
      </c>
      <c r="N67" s="19">
        <v>217</v>
      </c>
      <c r="O67" s="9" t="s">
        <v>516</v>
      </c>
      <c r="P67" s="9" t="s">
        <v>517</v>
      </c>
      <c r="Q67" s="9" t="s">
        <v>577</v>
      </c>
      <c r="R67" s="9" t="b">
        <v>1</v>
      </c>
      <c r="S67" s="13" t="s">
        <v>472</v>
      </c>
      <c r="T67" s="13" t="b">
        <v>1</v>
      </c>
      <c r="U67" s="13" t="b">
        <v>0</v>
      </c>
      <c r="V67" s="13" t="s">
        <v>746</v>
      </c>
      <c r="W67" s="13" t="s">
        <v>741</v>
      </c>
      <c r="X67" s="13" t="s">
        <v>742</v>
      </c>
      <c r="Y67" s="13" t="s">
        <v>780</v>
      </c>
      <c r="Z67" s="13" t="s">
        <v>781</v>
      </c>
      <c r="AA67" s="20" t="s">
        <v>745</v>
      </c>
      <c r="AB67" s="13"/>
      <c r="AC67" s="13"/>
      <c r="AD67" s="20"/>
    </row>
    <row r="68" spans="1:30" s="10" customFormat="1" x14ac:dyDescent="0.35">
      <c r="A68" s="9">
        <v>93</v>
      </c>
      <c r="B68" s="9" t="b">
        <v>1</v>
      </c>
      <c r="C68" s="9" t="b">
        <v>0</v>
      </c>
      <c r="D68" s="9">
        <v>159</v>
      </c>
      <c r="E68" s="9">
        <v>-101</v>
      </c>
      <c r="F68" s="9">
        <v>2</v>
      </c>
      <c r="G68" s="9" t="b">
        <v>1</v>
      </c>
      <c r="H68" s="9">
        <v>59</v>
      </c>
      <c r="I68" s="21">
        <v>58</v>
      </c>
      <c r="J68" s="94"/>
      <c r="K68" s="9" t="s">
        <v>671</v>
      </c>
      <c r="L68" s="14">
        <v>5</v>
      </c>
      <c r="M68" s="19">
        <v>13</v>
      </c>
      <c r="N68" s="19">
        <v>217</v>
      </c>
      <c r="O68" s="9" t="s">
        <v>516</v>
      </c>
      <c r="P68" s="9" t="s">
        <v>517</v>
      </c>
      <c r="Q68" s="9" t="s">
        <v>514</v>
      </c>
      <c r="R68" s="9" t="b">
        <v>1</v>
      </c>
      <c r="S68" s="13" t="s">
        <v>480</v>
      </c>
      <c r="T68" s="13" t="b">
        <v>1</v>
      </c>
      <c r="U68" s="13" t="b">
        <v>0</v>
      </c>
      <c r="V68" s="13" t="s">
        <v>750</v>
      </c>
      <c r="W68" s="13" t="s">
        <v>751</v>
      </c>
      <c r="X68" s="13" t="s">
        <v>759</v>
      </c>
      <c r="Y68" s="13" t="s">
        <v>752</v>
      </c>
      <c r="Z68" s="13" t="s">
        <v>753</v>
      </c>
      <c r="AA68" s="20" t="s">
        <v>745</v>
      </c>
      <c r="AB68" s="13"/>
      <c r="AC68" s="13"/>
      <c r="AD68" s="20"/>
    </row>
    <row r="69" spans="1:30" x14ac:dyDescent="0.35">
      <c r="A69" s="9">
        <v>216</v>
      </c>
      <c r="B69" s="9" t="b">
        <v>1</v>
      </c>
      <c r="C69" s="9" t="b">
        <v>0</v>
      </c>
      <c r="D69" s="9">
        <v>120</v>
      </c>
      <c r="E69" s="9">
        <v>-62</v>
      </c>
      <c r="F69" s="9">
        <v>3</v>
      </c>
      <c r="G69" s="9" t="b">
        <v>1</v>
      </c>
      <c r="H69" s="9">
        <v>60</v>
      </c>
      <c r="I69" s="21">
        <v>58</v>
      </c>
      <c r="J69" s="94"/>
      <c r="K69" s="9" t="s">
        <v>633</v>
      </c>
      <c r="L69" s="14">
        <v>5</v>
      </c>
      <c r="M69" s="19">
        <v>11</v>
      </c>
      <c r="N69" s="19">
        <v>217</v>
      </c>
      <c r="O69" s="9" t="s">
        <v>512</v>
      </c>
      <c r="P69" s="9" t="s">
        <v>517</v>
      </c>
      <c r="Q69" s="9" t="s">
        <v>512</v>
      </c>
      <c r="R69" s="9" t="b">
        <v>1</v>
      </c>
      <c r="S69" s="13" t="s">
        <v>468</v>
      </c>
      <c r="T69" s="13" t="b">
        <v>1</v>
      </c>
      <c r="U69" s="13" t="b">
        <v>0</v>
      </c>
      <c r="V69" s="13" t="s">
        <v>767</v>
      </c>
      <c r="W69" s="13" t="s">
        <v>764</v>
      </c>
      <c r="X69" s="13" t="s">
        <v>754</v>
      </c>
      <c r="Y69" s="13" t="s">
        <v>782</v>
      </c>
      <c r="Z69" s="13" t="s">
        <v>760</v>
      </c>
      <c r="AA69" s="20" t="s">
        <v>745</v>
      </c>
      <c r="AB69" s="13"/>
      <c r="AC69" s="13"/>
      <c r="AD69" s="20"/>
    </row>
    <row r="70" spans="1:30" x14ac:dyDescent="0.35">
      <c r="A70" s="9">
        <v>236</v>
      </c>
      <c r="B70" s="9" t="b">
        <v>1</v>
      </c>
      <c r="C70" s="9" t="b">
        <v>0</v>
      </c>
      <c r="D70" s="9">
        <v>129</v>
      </c>
      <c r="E70" s="9">
        <v>-68</v>
      </c>
      <c r="F70" s="9">
        <v>1</v>
      </c>
      <c r="G70" s="9" t="b">
        <v>0</v>
      </c>
      <c r="H70" s="9">
        <v>61</v>
      </c>
      <c r="I70" s="21">
        <v>61</v>
      </c>
      <c r="J70" s="94"/>
      <c r="K70" s="9" t="s">
        <v>652</v>
      </c>
      <c r="L70" s="14">
        <v>4</v>
      </c>
      <c r="M70" s="19">
        <v>11</v>
      </c>
      <c r="N70" s="19">
        <v>215</v>
      </c>
      <c r="O70" s="9" t="s">
        <v>516</v>
      </c>
      <c r="P70" s="9" t="s">
        <v>517</v>
      </c>
      <c r="Q70" s="9" t="s">
        <v>514</v>
      </c>
      <c r="R70" s="9" t="b">
        <v>1</v>
      </c>
      <c r="S70" s="13" t="s">
        <v>478</v>
      </c>
      <c r="T70" s="13" t="b">
        <v>1</v>
      </c>
      <c r="U70" s="13" t="b">
        <v>0</v>
      </c>
      <c r="V70" s="13" t="s">
        <v>746</v>
      </c>
      <c r="W70" s="13" t="s">
        <v>741</v>
      </c>
      <c r="X70" s="13" t="s">
        <v>742</v>
      </c>
      <c r="Y70" s="13" t="s">
        <v>782</v>
      </c>
      <c r="Z70" s="13" t="s">
        <v>783</v>
      </c>
      <c r="AA70" s="20" t="s">
        <v>745</v>
      </c>
      <c r="AB70" s="13"/>
      <c r="AC70" s="13"/>
      <c r="AD70" s="20"/>
    </row>
    <row r="71" spans="1:30" x14ac:dyDescent="0.35">
      <c r="A71" s="9">
        <v>254</v>
      </c>
      <c r="B71" s="9" t="b">
        <v>1</v>
      </c>
      <c r="C71" s="9" t="b">
        <v>0</v>
      </c>
      <c r="D71" s="9">
        <v>142</v>
      </c>
      <c r="E71" s="9">
        <v>-81</v>
      </c>
      <c r="F71" s="9">
        <v>2</v>
      </c>
      <c r="G71" s="9" t="b">
        <v>0</v>
      </c>
      <c r="H71" s="9">
        <v>62</v>
      </c>
      <c r="I71" s="21">
        <v>61</v>
      </c>
      <c r="J71" s="94"/>
      <c r="K71" s="9" t="s">
        <v>674</v>
      </c>
      <c r="L71" s="14">
        <v>3</v>
      </c>
      <c r="M71" s="19">
        <v>9</v>
      </c>
      <c r="N71" s="19">
        <v>215</v>
      </c>
      <c r="O71" s="9" t="s">
        <v>516</v>
      </c>
      <c r="P71" s="9" t="s">
        <v>513</v>
      </c>
      <c r="Q71" s="9" t="s">
        <v>514</v>
      </c>
      <c r="R71" s="9" t="b">
        <v>0</v>
      </c>
      <c r="S71" s="13" t="s">
        <v>466</v>
      </c>
      <c r="T71" s="13" t="b">
        <v>0</v>
      </c>
      <c r="U71" s="13" t="b">
        <v>0</v>
      </c>
      <c r="V71" s="13" t="s">
        <v>757</v>
      </c>
      <c r="W71" s="13" t="s">
        <v>777</v>
      </c>
      <c r="X71" s="13" t="s">
        <v>742</v>
      </c>
      <c r="Y71" s="13" t="s">
        <v>758</v>
      </c>
      <c r="Z71" s="13" t="s">
        <v>753</v>
      </c>
      <c r="AA71" s="20" t="s">
        <v>745</v>
      </c>
      <c r="AB71" s="13"/>
      <c r="AC71" s="13"/>
      <c r="AD71" s="20"/>
    </row>
    <row r="72" spans="1:30" x14ac:dyDescent="0.35">
      <c r="A72" s="9">
        <v>21</v>
      </c>
      <c r="B72" s="9" t="b">
        <v>0</v>
      </c>
      <c r="C72" s="9" t="b">
        <v>0</v>
      </c>
      <c r="D72" s="9">
        <v>120</v>
      </c>
      <c r="E72" s="9">
        <v>-59</v>
      </c>
      <c r="F72" s="9">
        <v>3</v>
      </c>
      <c r="G72" s="9" t="b">
        <v>0</v>
      </c>
      <c r="H72" s="9">
        <v>63</v>
      </c>
      <c r="I72" s="21">
        <v>61</v>
      </c>
      <c r="J72" s="94"/>
      <c r="K72" s="9" t="s">
        <v>637</v>
      </c>
      <c r="L72" s="14">
        <v>5</v>
      </c>
      <c r="M72" s="19">
        <v>15</v>
      </c>
      <c r="N72" s="19">
        <v>215</v>
      </c>
      <c r="O72" s="9" t="s">
        <v>516</v>
      </c>
      <c r="P72" s="9" t="s">
        <v>513</v>
      </c>
      <c r="Q72" s="9" t="s">
        <v>512</v>
      </c>
      <c r="R72" s="9" t="b">
        <v>1</v>
      </c>
      <c r="S72" s="13" t="s">
        <v>480</v>
      </c>
      <c r="T72" s="13" t="b">
        <v>1</v>
      </c>
      <c r="U72" s="13" t="b">
        <v>0</v>
      </c>
      <c r="V72" s="13" t="s">
        <v>750</v>
      </c>
      <c r="W72" s="13" t="s">
        <v>741</v>
      </c>
      <c r="X72" s="13" t="s">
        <v>742</v>
      </c>
      <c r="Y72" s="13" t="s">
        <v>758</v>
      </c>
      <c r="Z72" s="13" t="s">
        <v>768</v>
      </c>
      <c r="AA72" s="20" t="s">
        <v>745</v>
      </c>
      <c r="AB72" s="13"/>
      <c r="AC72" s="13"/>
      <c r="AD72" s="20"/>
    </row>
    <row r="73" spans="1:30" x14ac:dyDescent="0.35">
      <c r="A73" s="9">
        <v>269</v>
      </c>
      <c r="B73" s="9" t="b">
        <v>1</v>
      </c>
      <c r="C73" s="9" t="b">
        <v>0</v>
      </c>
      <c r="D73" s="9">
        <v>159</v>
      </c>
      <c r="E73" s="9">
        <v>-98</v>
      </c>
      <c r="F73" s="9">
        <v>4</v>
      </c>
      <c r="G73" s="9" t="b">
        <v>0</v>
      </c>
      <c r="H73" s="9">
        <v>64</v>
      </c>
      <c r="I73" s="21">
        <v>61</v>
      </c>
      <c r="J73" s="94"/>
      <c r="K73" s="9" t="s">
        <v>680</v>
      </c>
      <c r="L73" s="14">
        <v>4</v>
      </c>
      <c r="M73" s="19">
        <v>7</v>
      </c>
      <c r="N73" s="19">
        <v>215</v>
      </c>
      <c r="O73" s="9" t="s">
        <v>516</v>
      </c>
      <c r="P73" s="9" t="s">
        <v>513</v>
      </c>
      <c r="Q73" s="9" t="s">
        <v>514</v>
      </c>
      <c r="R73" s="9" t="b">
        <v>1</v>
      </c>
      <c r="S73" s="13" t="s">
        <v>474</v>
      </c>
      <c r="T73" s="13" t="b">
        <v>1</v>
      </c>
      <c r="U73" s="13" t="b">
        <v>1</v>
      </c>
      <c r="V73" s="13" t="s">
        <v>750</v>
      </c>
      <c r="W73" s="13" t="s">
        <v>751</v>
      </c>
      <c r="X73" s="13" t="s">
        <v>742</v>
      </c>
      <c r="Y73" s="13" t="s">
        <v>752</v>
      </c>
      <c r="Z73" s="13" t="s">
        <v>753</v>
      </c>
      <c r="AA73" s="20" t="s">
        <v>745</v>
      </c>
      <c r="AB73" s="13"/>
      <c r="AC73" s="13"/>
      <c r="AD73" s="20"/>
    </row>
    <row r="74" spans="1:30" x14ac:dyDescent="0.35">
      <c r="A74" s="9">
        <v>256</v>
      </c>
      <c r="B74" s="9" t="b">
        <v>1</v>
      </c>
      <c r="C74" s="9" t="b">
        <v>0</v>
      </c>
      <c r="D74" s="9">
        <v>44</v>
      </c>
      <c r="E74" s="9">
        <v>21</v>
      </c>
      <c r="F74" s="9">
        <v>1</v>
      </c>
      <c r="G74" s="9" t="b">
        <v>1</v>
      </c>
      <c r="H74" s="9">
        <v>65</v>
      </c>
      <c r="I74" s="21">
        <v>65</v>
      </c>
      <c r="J74" s="94"/>
      <c r="K74" s="9" t="s">
        <v>553</v>
      </c>
      <c r="L74" s="14">
        <v>5</v>
      </c>
      <c r="M74" s="19">
        <v>15</v>
      </c>
      <c r="N74" s="19">
        <v>213</v>
      </c>
      <c r="O74" s="9" t="s">
        <v>516</v>
      </c>
      <c r="P74" s="9" t="s">
        <v>517</v>
      </c>
      <c r="Q74" s="9" t="s">
        <v>512</v>
      </c>
      <c r="R74" s="9" t="b">
        <v>1</v>
      </c>
      <c r="S74" s="13" t="s">
        <v>480</v>
      </c>
      <c r="T74" s="13" t="b">
        <v>1</v>
      </c>
      <c r="U74" s="13" t="b">
        <v>0</v>
      </c>
      <c r="V74" s="13" t="s">
        <v>750</v>
      </c>
      <c r="W74" s="13" t="s">
        <v>764</v>
      </c>
      <c r="X74" s="13" t="s">
        <v>754</v>
      </c>
      <c r="Y74" s="13" t="s">
        <v>755</v>
      </c>
      <c r="Z74" s="13" t="s">
        <v>753</v>
      </c>
      <c r="AA74" s="20" t="s">
        <v>745</v>
      </c>
      <c r="AB74" s="13"/>
      <c r="AC74" s="13"/>
      <c r="AD74" s="20"/>
    </row>
    <row r="75" spans="1:30" x14ac:dyDescent="0.35">
      <c r="A75" s="9">
        <v>237</v>
      </c>
      <c r="B75" s="9" t="b">
        <v>1</v>
      </c>
      <c r="C75" s="9" t="b">
        <v>0</v>
      </c>
      <c r="D75" s="9">
        <v>44</v>
      </c>
      <c r="E75" s="9">
        <v>21</v>
      </c>
      <c r="F75" s="9">
        <v>2</v>
      </c>
      <c r="G75" s="9" t="b">
        <v>1</v>
      </c>
      <c r="H75" s="9">
        <v>66</v>
      </c>
      <c r="I75" s="21">
        <v>65</v>
      </c>
      <c r="J75" s="94"/>
      <c r="K75" s="9" t="s">
        <v>575</v>
      </c>
      <c r="L75" s="14">
        <v>3</v>
      </c>
      <c r="M75" s="19">
        <v>7</v>
      </c>
      <c r="N75" s="19">
        <v>213</v>
      </c>
      <c r="O75" s="9" t="s">
        <v>516</v>
      </c>
      <c r="P75" s="9" t="s">
        <v>517</v>
      </c>
      <c r="Q75" s="9" t="s">
        <v>514</v>
      </c>
      <c r="R75" s="9" t="b">
        <v>1</v>
      </c>
      <c r="S75" s="13" t="s">
        <v>468</v>
      </c>
      <c r="T75" s="13" t="b">
        <v>1</v>
      </c>
      <c r="U75" s="13" t="b">
        <v>0</v>
      </c>
      <c r="V75" s="13" t="s">
        <v>784</v>
      </c>
      <c r="W75" s="13" t="s">
        <v>741</v>
      </c>
      <c r="X75" s="13" t="s">
        <v>772</v>
      </c>
      <c r="Y75" s="13" t="s">
        <v>780</v>
      </c>
      <c r="Z75" s="13" t="s">
        <v>749</v>
      </c>
      <c r="AA75" s="20" t="s">
        <v>745</v>
      </c>
      <c r="AB75" s="13"/>
      <c r="AC75" s="13"/>
      <c r="AD75" s="20"/>
    </row>
    <row r="76" spans="1:30" x14ac:dyDescent="0.35">
      <c r="A76" s="9">
        <v>273</v>
      </c>
      <c r="B76" s="9" t="b">
        <v>1</v>
      </c>
      <c r="C76" s="9" t="b">
        <v>0</v>
      </c>
      <c r="D76" s="9">
        <v>24</v>
      </c>
      <c r="E76" s="9">
        <v>41</v>
      </c>
      <c r="F76" s="9">
        <v>3</v>
      </c>
      <c r="G76" s="9" t="b">
        <v>1</v>
      </c>
      <c r="H76" s="9">
        <v>67</v>
      </c>
      <c r="I76" s="21">
        <v>65</v>
      </c>
      <c r="J76" s="94"/>
      <c r="K76" s="9" t="s">
        <v>548</v>
      </c>
      <c r="L76" s="14">
        <v>4</v>
      </c>
      <c r="M76" s="19">
        <v>3</v>
      </c>
      <c r="N76" s="19">
        <v>213</v>
      </c>
      <c r="O76" s="9" t="s">
        <v>516</v>
      </c>
      <c r="P76" s="9" t="s">
        <v>517</v>
      </c>
      <c r="Q76" s="9" t="s">
        <v>514</v>
      </c>
      <c r="R76" s="9" t="b">
        <v>1</v>
      </c>
      <c r="S76" s="13" t="s">
        <v>458</v>
      </c>
      <c r="T76" s="13" t="b">
        <v>1</v>
      </c>
      <c r="U76" s="13" t="b">
        <v>0</v>
      </c>
      <c r="V76" s="13" t="s">
        <v>750</v>
      </c>
      <c r="W76" s="13" t="s">
        <v>751</v>
      </c>
      <c r="X76" s="13" t="s">
        <v>759</v>
      </c>
      <c r="Y76" s="13" t="s">
        <v>752</v>
      </c>
      <c r="Z76" s="13" t="s">
        <v>760</v>
      </c>
      <c r="AA76" s="20" t="s">
        <v>745</v>
      </c>
      <c r="AB76" s="13"/>
      <c r="AC76" s="13"/>
      <c r="AD76" s="20"/>
    </row>
    <row r="77" spans="1:30" s="10" customFormat="1" x14ac:dyDescent="0.35">
      <c r="A77" s="9">
        <v>9</v>
      </c>
      <c r="B77" s="9" t="b">
        <v>1</v>
      </c>
      <c r="C77" s="9" t="b">
        <v>0</v>
      </c>
      <c r="D77" s="9">
        <v>0</v>
      </c>
      <c r="E77" s="9">
        <v>65</v>
      </c>
      <c r="F77" s="9">
        <v>4</v>
      </c>
      <c r="G77" s="9" t="b">
        <v>1</v>
      </c>
      <c r="H77" s="9">
        <v>68</v>
      </c>
      <c r="I77" s="21">
        <v>65</v>
      </c>
      <c r="J77" s="94"/>
      <c r="K77" s="9" t="s">
        <v>617</v>
      </c>
      <c r="L77" s="14">
        <v>4</v>
      </c>
      <c r="M77" s="19">
        <v>13</v>
      </c>
      <c r="N77" s="19">
        <v>213</v>
      </c>
      <c r="O77" s="9" t="s">
        <v>516</v>
      </c>
      <c r="P77" s="9" t="s">
        <v>517</v>
      </c>
      <c r="Q77" s="9" t="s">
        <v>514</v>
      </c>
      <c r="R77" s="9" t="b">
        <v>0</v>
      </c>
      <c r="S77" s="13" t="s">
        <v>1</v>
      </c>
      <c r="T77" s="13" t="b">
        <v>1</v>
      </c>
      <c r="U77" s="13" t="b">
        <v>0</v>
      </c>
      <c r="V77" s="13" t="s">
        <v>757</v>
      </c>
      <c r="W77" s="13" t="s">
        <v>751</v>
      </c>
      <c r="X77" s="13" t="s">
        <v>742</v>
      </c>
      <c r="Y77" s="13" t="s">
        <v>758</v>
      </c>
      <c r="Z77" s="13" t="s">
        <v>753</v>
      </c>
      <c r="AA77" s="20" t="s">
        <v>745</v>
      </c>
      <c r="AB77" s="13"/>
      <c r="AC77" s="13"/>
      <c r="AD77" s="20"/>
    </row>
    <row r="78" spans="1:30" x14ac:dyDescent="0.35">
      <c r="A78" s="9">
        <v>118</v>
      </c>
      <c r="B78" s="9" t="b">
        <v>1</v>
      </c>
      <c r="C78" s="9" t="b">
        <v>0</v>
      </c>
      <c r="D78" s="9">
        <v>109</v>
      </c>
      <c r="E78" s="9">
        <v>-44</v>
      </c>
      <c r="F78" s="9">
        <v>5</v>
      </c>
      <c r="G78" s="9" t="b">
        <v>1</v>
      </c>
      <c r="H78" s="9">
        <v>69</v>
      </c>
      <c r="I78" s="21">
        <v>65</v>
      </c>
      <c r="J78" s="94"/>
      <c r="K78" s="9" t="s">
        <v>632</v>
      </c>
      <c r="L78" s="14">
        <v>4</v>
      </c>
      <c r="M78" s="19">
        <v>15</v>
      </c>
      <c r="N78" s="19">
        <v>213</v>
      </c>
      <c r="O78" s="9" t="s">
        <v>512</v>
      </c>
      <c r="P78" s="9" t="s">
        <v>517</v>
      </c>
      <c r="Q78" s="9" t="s">
        <v>512</v>
      </c>
      <c r="R78" s="9" t="b">
        <v>1</v>
      </c>
      <c r="S78" s="13" t="s">
        <v>484</v>
      </c>
      <c r="T78" s="13" t="b">
        <v>1</v>
      </c>
      <c r="U78" s="13" t="b">
        <v>0</v>
      </c>
      <c r="V78" s="13" t="s">
        <v>761</v>
      </c>
      <c r="W78" s="13" t="s">
        <v>764</v>
      </c>
      <c r="X78" s="13" t="s">
        <v>766</v>
      </c>
      <c r="Y78" s="13" t="s">
        <v>756</v>
      </c>
      <c r="Z78" s="13" t="s">
        <v>781</v>
      </c>
      <c r="AA78" s="20" t="s">
        <v>745</v>
      </c>
      <c r="AB78" s="13"/>
      <c r="AC78" s="13"/>
      <c r="AD78" s="20"/>
    </row>
    <row r="79" spans="1:30" x14ac:dyDescent="0.35">
      <c r="A79" s="9">
        <v>104</v>
      </c>
      <c r="B79" s="9" t="b">
        <v>1</v>
      </c>
      <c r="C79" s="9" t="b">
        <v>0</v>
      </c>
      <c r="D79" s="9">
        <v>109</v>
      </c>
      <c r="E79" s="9">
        <v>-39</v>
      </c>
      <c r="F79" s="9">
        <v>1</v>
      </c>
      <c r="G79" s="9" t="b">
        <v>0</v>
      </c>
      <c r="H79" s="9">
        <v>70</v>
      </c>
      <c r="I79" s="21">
        <v>70</v>
      </c>
      <c r="J79" s="94"/>
      <c r="K79" s="9" t="s">
        <v>614</v>
      </c>
      <c r="L79" s="14">
        <v>6</v>
      </c>
      <c r="M79" s="19">
        <v>21</v>
      </c>
      <c r="N79" s="19">
        <v>211</v>
      </c>
      <c r="O79" s="9" t="s">
        <v>516</v>
      </c>
      <c r="P79" s="9" t="s">
        <v>517</v>
      </c>
      <c r="Q79" s="9" t="s">
        <v>512</v>
      </c>
      <c r="R79" s="9" t="b">
        <v>1</v>
      </c>
      <c r="S79" s="13" t="s">
        <v>478</v>
      </c>
      <c r="T79" s="13" t="b">
        <v>1</v>
      </c>
      <c r="U79" s="13" t="b">
        <v>0</v>
      </c>
      <c r="V79" s="13" t="s">
        <v>750</v>
      </c>
      <c r="W79" s="13" t="s">
        <v>751</v>
      </c>
      <c r="X79" s="13" t="s">
        <v>759</v>
      </c>
      <c r="Y79" s="13" t="s">
        <v>758</v>
      </c>
      <c r="Z79" s="13" t="s">
        <v>753</v>
      </c>
      <c r="AA79" s="20" t="s">
        <v>745</v>
      </c>
      <c r="AB79" s="13"/>
      <c r="AC79" s="13"/>
      <c r="AD79" s="20"/>
    </row>
    <row r="80" spans="1:30" x14ac:dyDescent="0.35">
      <c r="A80" s="9">
        <v>160</v>
      </c>
      <c r="B80" s="9" t="b">
        <v>1</v>
      </c>
      <c r="C80" s="9" t="b">
        <v>0</v>
      </c>
      <c r="D80" s="9">
        <v>93</v>
      </c>
      <c r="E80" s="9">
        <v>-23</v>
      </c>
      <c r="F80" s="9">
        <v>2</v>
      </c>
      <c r="G80" s="9" t="b">
        <v>0</v>
      </c>
      <c r="H80" s="9">
        <v>71</v>
      </c>
      <c r="I80" s="21">
        <v>70</v>
      </c>
      <c r="J80" s="94"/>
      <c r="K80" s="9" t="s">
        <v>628</v>
      </c>
      <c r="L80" s="14">
        <v>4</v>
      </c>
      <c r="M80" s="19">
        <v>7</v>
      </c>
      <c r="N80" s="19">
        <v>211</v>
      </c>
      <c r="O80" s="9" t="s">
        <v>516</v>
      </c>
      <c r="P80" s="9" t="s">
        <v>517</v>
      </c>
      <c r="Q80" s="9" t="s">
        <v>512</v>
      </c>
      <c r="R80" s="9" t="b">
        <v>1</v>
      </c>
      <c r="S80" s="13" t="s">
        <v>472</v>
      </c>
      <c r="T80" s="13" t="b">
        <v>1</v>
      </c>
      <c r="U80" s="13" t="b">
        <v>0</v>
      </c>
      <c r="V80" s="13" t="s">
        <v>750</v>
      </c>
      <c r="W80" s="13" t="s">
        <v>751</v>
      </c>
      <c r="X80" s="13" t="s">
        <v>742</v>
      </c>
      <c r="Y80" s="13" t="s">
        <v>752</v>
      </c>
      <c r="Z80" s="13" t="s">
        <v>753</v>
      </c>
      <c r="AA80" s="20" t="s">
        <v>745</v>
      </c>
      <c r="AB80" s="13"/>
      <c r="AC80" s="13"/>
      <c r="AD80" s="20"/>
    </row>
    <row r="81" spans="1:30" x14ac:dyDescent="0.35">
      <c r="A81" s="9">
        <v>202</v>
      </c>
      <c r="B81" s="9" t="b">
        <v>1</v>
      </c>
      <c r="C81" s="9" t="b">
        <v>0</v>
      </c>
      <c r="D81" s="9">
        <v>93</v>
      </c>
      <c r="E81" s="9">
        <v>-23</v>
      </c>
      <c r="F81" s="9">
        <v>3</v>
      </c>
      <c r="G81" s="9" t="b">
        <v>0</v>
      </c>
      <c r="H81" s="9">
        <v>72</v>
      </c>
      <c r="I81" s="21">
        <v>70</v>
      </c>
      <c r="J81" s="94"/>
      <c r="K81" s="9" t="s">
        <v>619</v>
      </c>
      <c r="L81" s="14">
        <v>4</v>
      </c>
      <c r="M81" s="19">
        <v>5</v>
      </c>
      <c r="N81" s="19">
        <v>211</v>
      </c>
      <c r="O81" s="9" t="s">
        <v>516</v>
      </c>
      <c r="P81" s="9" t="s">
        <v>517</v>
      </c>
      <c r="Q81" s="9" t="s">
        <v>514</v>
      </c>
      <c r="R81" s="9" t="b">
        <v>1</v>
      </c>
      <c r="S81" s="13" t="s">
        <v>458</v>
      </c>
      <c r="T81" s="13" t="b">
        <v>1</v>
      </c>
      <c r="U81" s="13" t="b">
        <v>0</v>
      </c>
      <c r="V81" s="13" t="s">
        <v>750</v>
      </c>
      <c r="W81" s="13" t="s">
        <v>751</v>
      </c>
      <c r="X81" s="13" t="s">
        <v>742</v>
      </c>
      <c r="Y81" s="13" t="s">
        <v>758</v>
      </c>
      <c r="Z81" s="13" t="s">
        <v>760</v>
      </c>
      <c r="AA81" s="20" t="s">
        <v>745</v>
      </c>
      <c r="AB81" s="13"/>
      <c r="AC81" s="13"/>
      <c r="AD81" s="20"/>
    </row>
    <row r="82" spans="1:30" x14ac:dyDescent="0.35">
      <c r="A82" s="9">
        <v>57</v>
      </c>
      <c r="B82" s="9" t="b">
        <v>1</v>
      </c>
      <c r="C82" s="9" t="b">
        <v>0</v>
      </c>
      <c r="D82" s="9">
        <v>63</v>
      </c>
      <c r="E82" s="9">
        <v>10</v>
      </c>
      <c r="F82" s="9">
        <v>1</v>
      </c>
      <c r="G82" s="9" t="b">
        <v>1</v>
      </c>
      <c r="H82" s="9">
        <v>73</v>
      </c>
      <c r="I82" s="21">
        <v>73</v>
      </c>
      <c r="J82" s="94"/>
      <c r="K82" s="9" t="s">
        <v>561</v>
      </c>
      <c r="L82" s="14">
        <v>6</v>
      </c>
      <c r="M82" s="19">
        <v>21</v>
      </c>
      <c r="N82" s="19">
        <v>209</v>
      </c>
      <c r="O82" s="9" t="s">
        <v>516</v>
      </c>
      <c r="P82" s="9" t="s">
        <v>517</v>
      </c>
      <c r="Q82" s="9" t="s">
        <v>514</v>
      </c>
      <c r="R82" s="9" t="b">
        <v>1</v>
      </c>
      <c r="S82" s="13" t="s">
        <v>470</v>
      </c>
      <c r="T82" s="13" t="b">
        <v>1</v>
      </c>
      <c r="U82" s="13" t="b">
        <v>1</v>
      </c>
      <c r="V82" s="13" t="s">
        <v>750</v>
      </c>
      <c r="W82" s="13" t="s">
        <v>751</v>
      </c>
      <c r="X82" s="13" t="s">
        <v>759</v>
      </c>
      <c r="Y82" s="13" t="s">
        <v>758</v>
      </c>
      <c r="Z82" s="13" t="s">
        <v>753</v>
      </c>
      <c r="AA82" s="20" t="s">
        <v>745</v>
      </c>
      <c r="AB82" s="13"/>
      <c r="AC82" s="13"/>
      <c r="AD82" s="20"/>
    </row>
    <row r="83" spans="1:30" x14ac:dyDescent="0.35">
      <c r="A83" s="9">
        <v>176</v>
      </c>
      <c r="B83" s="9" t="b">
        <v>1</v>
      </c>
      <c r="C83" s="9" t="b">
        <v>0</v>
      </c>
      <c r="D83" s="9">
        <v>120</v>
      </c>
      <c r="E83" s="9">
        <v>-47</v>
      </c>
      <c r="F83" s="9">
        <v>2</v>
      </c>
      <c r="G83" s="9" t="b">
        <v>1</v>
      </c>
      <c r="H83" s="9">
        <v>74</v>
      </c>
      <c r="I83" s="21">
        <v>73</v>
      </c>
      <c r="J83" s="94"/>
      <c r="K83" s="9" t="s">
        <v>647</v>
      </c>
      <c r="L83" s="14">
        <v>4</v>
      </c>
      <c r="M83" s="19">
        <v>3</v>
      </c>
      <c r="N83" s="19">
        <v>209</v>
      </c>
      <c r="O83" s="9" t="s">
        <v>516</v>
      </c>
      <c r="P83" s="9" t="s">
        <v>513</v>
      </c>
      <c r="Q83" s="9" t="s">
        <v>512</v>
      </c>
      <c r="R83" s="9" t="b">
        <v>1</v>
      </c>
      <c r="S83" s="13" t="s">
        <v>476</v>
      </c>
      <c r="T83" s="13" t="b">
        <v>1</v>
      </c>
      <c r="U83" s="13" t="b">
        <v>1</v>
      </c>
      <c r="V83" s="13" t="s">
        <v>750</v>
      </c>
      <c r="W83" s="13" t="s">
        <v>751</v>
      </c>
      <c r="X83" s="13" t="s">
        <v>759</v>
      </c>
      <c r="Y83" s="13" t="s">
        <v>752</v>
      </c>
      <c r="Z83" s="13" t="s">
        <v>760</v>
      </c>
      <c r="AA83" s="20" t="s">
        <v>745</v>
      </c>
      <c r="AB83" s="13"/>
      <c r="AC83" s="13"/>
      <c r="AD83" s="20"/>
    </row>
    <row r="84" spans="1:30" s="10" customFormat="1" x14ac:dyDescent="0.35">
      <c r="A84" s="9">
        <v>15</v>
      </c>
      <c r="B84" s="9" t="b">
        <v>1</v>
      </c>
      <c r="C84" s="9" t="b">
        <v>0</v>
      </c>
      <c r="D84" s="9">
        <v>142</v>
      </c>
      <c r="E84" s="9">
        <v>-67</v>
      </c>
      <c r="F84" s="9">
        <v>1</v>
      </c>
      <c r="G84" s="9" t="b">
        <v>0</v>
      </c>
      <c r="H84" s="9">
        <v>75</v>
      </c>
      <c r="I84" s="21">
        <v>75</v>
      </c>
      <c r="J84" s="94"/>
      <c r="K84" s="9" t="s">
        <v>489</v>
      </c>
      <c r="L84" s="14">
        <v>4</v>
      </c>
      <c r="M84" s="19">
        <v>13</v>
      </c>
      <c r="N84" s="19">
        <v>207</v>
      </c>
      <c r="O84" s="9" t="s">
        <v>516</v>
      </c>
      <c r="P84" s="9" t="s">
        <v>517</v>
      </c>
      <c r="Q84" s="9" t="s">
        <v>512</v>
      </c>
      <c r="R84" s="9" t="b">
        <v>1</v>
      </c>
      <c r="S84" s="13" t="s">
        <v>466</v>
      </c>
      <c r="T84" s="13" t="b">
        <v>1</v>
      </c>
      <c r="U84" s="13" t="b">
        <v>0</v>
      </c>
      <c r="V84" s="13" t="s">
        <v>757</v>
      </c>
      <c r="W84" s="13" t="s">
        <v>751</v>
      </c>
      <c r="X84" s="13" t="s">
        <v>742</v>
      </c>
      <c r="Y84" s="13" t="s">
        <v>758</v>
      </c>
      <c r="Z84" s="13" t="s">
        <v>753</v>
      </c>
      <c r="AA84" s="20" t="s">
        <v>745</v>
      </c>
      <c r="AB84" s="13"/>
      <c r="AC84" s="13"/>
      <c r="AD84" s="20"/>
    </row>
    <row r="85" spans="1:30" x14ac:dyDescent="0.35">
      <c r="A85" s="9">
        <v>115</v>
      </c>
      <c r="B85" s="9" t="b">
        <v>1</v>
      </c>
      <c r="C85" s="9" t="b">
        <v>0</v>
      </c>
      <c r="D85" s="9">
        <v>17</v>
      </c>
      <c r="E85" s="9">
        <v>58</v>
      </c>
      <c r="F85" s="9">
        <v>2</v>
      </c>
      <c r="G85" s="9" t="b">
        <v>0</v>
      </c>
      <c r="H85" s="9">
        <v>76</v>
      </c>
      <c r="I85" s="21">
        <v>75</v>
      </c>
      <c r="J85" s="94"/>
      <c r="K85" s="9" t="s">
        <v>538</v>
      </c>
      <c r="L85" s="14">
        <v>4</v>
      </c>
      <c r="M85" s="19">
        <v>5</v>
      </c>
      <c r="N85" s="19">
        <v>207</v>
      </c>
      <c r="O85" s="9" t="s">
        <v>512</v>
      </c>
      <c r="P85" s="9" t="s">
        <v>513</v>
      </c>
      <c r="Q85" s="9" t="s">
        <v>512</v>
      </c>
      <c r="R85" s="9" t="b">
        <v>1</v>
      </c>
      <c r="S85" s="13" t="s">
        <v>468</v>
      </c>
      <c r="T85" s="13" t="b">
        <v>1</v>
      </c>
      <c r="U85" s="13" t="b">
        <v>0</v>
      </c>
      <c r="V85" s="13" t="s">
        <v>750</v>
      </c>
      <c r="W85" s="13" t="s">
        <v>751</v>
      </c>
      <c r="X85" s="13" t="s">
        <v>742</v>
      </c>
      <c r="Y85" s="13" t="s">
        <v>758</v>
      </c>
      <c r="Z85" s="13" t="s">
        <v>760</v>
      </c>
      <c r="AA85" s="20" t="s">
        <v>745</v>
      </c>
      <c r="AB85" s="13"/>
      <c r="AC85" s="13"/>
      <c r="AD85" s="20"/>
    </row>
    <row r="86" spans="1:30" x14ac:dyDescent="0.35">
      <c r="A86" s="9">
        <v>112</v>
      </c>
      <c r="B86" s="9" t="b">
        <v>1</v>
      </c>
      <c r="C86" s="9" t="b">
        <v>0</v>
      </c>
      <c r="D86" s="9">
        <v>10</v>
      </c>
      <c r="E86" s="9">
        <v>65</v>
      </c>
      <c r="F86" s="9">
        <v>3</v>
      </c>
      <c r="G86" s="9" t="b">
        <v>0</v>
      </c>
      <c r="H86" s="9">
        <v>77</v>
      </c>
      <c r="I86" s="21">
        <v>75</v>
      </c>
      <c r="J86" s="94"/>
      <c r="K86" s="9" t="s">
        <v>534</v>
      </c>
      <c r="L86" s="14">
        <v>4</v>
      </c>
      <c r="M86" s="19">
        <v>7</v>
      </c>
      <c r="N86" s="19">
        <v>207</v>
      </c>
      <c r="O86" s="9" t="s">
        <v>516</v>
      </c>
      <c r="P86" s="9" t="s">
        <v>517</v>
      </c>
      <c r="Q86" s="9" t="s">
        <v>514</v>
      </c>
      <c r="R86" s="9" t="b">
        <v>1</v>
      </c>
      <c r="S86" s="13" t="s">
        <v>468</v>
      </c>
      <c r="T86" s="13" t="b">
        <v>1</v>
      </c>
      <c r="U86" s="13" t="b">
        <v>0</v>
      </c>
      <c r="V86" s="13" t="s">
        <v>750</v>
      </c>
      <c r="W86" s="13" t="s">
        <v>751</v>
      </c>
      <c r="X86" s="13" t="s">
        <v>742</v>
      </c>
      <c r="Y86" s="13" t="s">
        <v>752</v>
      </c>
      <c r="Z86" s="13" t="s">
        <v>753</v>
      </c>
      <c r="AA86" s="20" t="s">
        <v>745</v>
      </c>
      <c r="AB86" s="13"/>
      <c r="AC86" s="13"/>
      <c r="AD86" s="20"/>
    </row>
    <row r="87" spans="1:30" x14ac:dyDescent="0.35">
      <c r="A87" s="9">
        <v>44</v>
      </c>
      <c r="B87" s="9" t="b">
        <v>1</v>
      </c>
      <c r="C87" s="9" t="b">
        <v>0</v>
      </c>
      <c r="D87" s="9">
        <v>142</v>
      </c>
      <c r="E87" s="9">
        <v>-67</v>
      </c>
      <c r="F87" s="9">
        <v>4</v>
      </c>
      <c r="G87" s="9" t="b">
        <v>0</v>
      </c>
      <c r="H87" s="9">
        <v>78</v>
      </c>
      <c r="I87" s="21">
        <v>75</v>
      </c>
      <c r="J87" s="94"/>
      <c r="K87" s="9" t="s">
        <v>669</v>
      </c>
      <c r="L87" s="14">
        <v>4</v>
      </c>
      <c r="M87" s="19">
        <v>13</v>
      </c>
      <c r="N87" s="19">
        <v>207</v>
      </c>
      <c r="O87" s="9" t="s">
        <v>516</v>
      </c>
      <c r="P87" s="9" t="s">
        <v>517</v>
      </c>
      <c r="Q87" s="9" t="s">
        <v>512</v>
      </c>
      <c r="R87" s="9" t="b">
        <v>0</v>
      </c>
      <c r="S87" s="13" t="s">
        <v>480</v>
      </c>
      <c r="T87" s="13" t="b">
        <v>1</v>
      </c>
      <c r="U87" s="13" t="b">
        <v>0</v>
      </c>
      <c r="V87" s="13" t="s">
        <v>757</v>
      </c>
      <c r="W87" s="13" t="s">
        <v>751</v>
      </c>
      <c r="X87" s="13" t="s">
        <v>742</v>
      </c>
      <c r="Y87" s="13" t="s">
        <v>758</v>
      </c>
      <c r="Z87" s="13" t="s">
        <v>753</v>
      </c>
      <c r="AA87" s="20" t="s">
        <v>745</v>
      </c>
      <c r="AB87" s="13"/>
      <c r="AC87" s="13"/>
      <c r="AD87" s="20"/>
    </row>
    <row r="88" spans="1:30" s="10" customFormat="1" x14ac:dyDescent="0.35">
      <c r="A88" s="9">
        <v>281</v>
      </c>
      <c r="B88" s="9" t="b">
        <v>0</v>
      </c>
      <c r="C88" s="9" t="b">
        <v>0</v>
      </c>
      <c r="D88" s="9">
        <v>17</v>
      </c>
      <c r="E88" s="9">
        <v>62</v>
      </c>
      <c r="F88" s="9">
        <v>1</v>
      </c>
      <c r="G88" s="9" t="b">
        <v>1</v>
      </c>
      <c r="H88" s="9">
        <v>79</v>
      </c>
      <c r="I88" s="21">
        <v>79</v>
      </c>
      <c r="J88" s="94"/>
      <c r="K88" s="9" t="s">
        <v>546</v>
      </c>
      <c r="L88" s="14">
        <v>3</v>
      </c>
      <c r="M88" s="19">
        <v>9</v>
      </c>
      <c r="N88" s="19">
        <v>205</v>
      </c>
      <c r="O88" s="9" t="s">
        <v>516</v>
      </c>
      <c r="P88" s="9" t="s">
        <v>517</v>
      </c>
      <c r="Q88" s="9" t="s">
        <v>514</v>
      </c>
      <c r="R88" s="9" t="b">
        <v>0</v>
      </c>
      <c r="S88" s="13" t="s">
        <v>466</v>
      </c>
      <c r="T88" s="13" t="b">
        <v>0</v>
      </c>
      <c r="U88" s="13" t="b">
        <v>0</v>
      </c>
      <c r="V88" s="13" t="s">
        <v>757</v>
      </c>
      <c r="W88" s="13" t="s">
        <v>777</v>
      </c>
      <c r="X88" s="13" t="s">
        <v>742</v>
      </c>
      <c r="Y88" s="13" t="s">
        <v>758</v>
      </c>
      <c r="Z88" s="13" t="s">
        <v>753</v>
      </c>
      <c r="AA88" s="20" t="s">
        <v>745</v>
      </c>
      <c r="AB88" s="13"/>
      <c r="AC88" s="13"/>
      <c r="AD88" s="20"/>
    </row>
    <row r="89" spans="1:30" x14ac:dyDescent="0.35">
      <c r="A89" s="9">
        <v>105</v>
      </c>
      <c r="B89" s="9" t="b">
        <v>1</v>
      </c>
      <c r="C89" s="9" t="b">
        <v>0</v>
      </c>
      <c r="D89" s="9">
        <v>75</v>
      </c>
      <c r="E89" s="9">
        <v>4</v>
      </c>
      <c r="F89" s="9">
        <v>2</v>
      </c>
      <c r="G89" s="9" t="b">
        <v>1</v>
      </c>
      <c r="H89" s="9">
        <v>80</v>
      </c>
      <c r="I89" s="21">
        <v>79</v>
      </c>
      <c r="J89" s="94"/>
      <c r="K89" s="9" t="s">
        <v>609</v>
      </c>
      <c r="L89" s="14">
        <v>4</v>
      </c>
      <c r="M89" s="19">
        <v>3</v>
      </c>
      <c r="N89" s="19">
        <v>205</v>
      </c>
      <c r="O89" s="9" t="s">
        <v>516</v>
      </c>
      <c r="P89" s="9" t="s">
        <v>513</v>
      </c>
      <c r="Q89" s="9" t="s">
        <v>512</v>
      </c>
      <c r="R89" s="9" t="b">
        <v>1</v>
      </c>
      <c r="S89" s="13" t="s">
        <v>470</v>
      </c>
      <c r="T89" s="13" t="b">
        <v>1</v>
      </c>
      <c r="U89" s="13" t="b">
        <v>1</v>
      </c>
      <c r="V89" s="13" t="s">
        <v>750</v>
      </c>
      <c r="W89" s="13" t="s">
        <v>751</v>
      </c>
      <c r="X89" s="13" t="s">
        <v>779</v>
      </c>
      <c r="Y89" s="13" t="s">
        <v>756</v>
      </c>
      <c r="Z89" s="13" t="s">
        <v>760</v>
      </c>
      <c r="AA89" s="20" t="s">
        <v>745</v>
      </c>
      <c r="AB89" s="13"/>
      <c r="AC89" s="13"/>
      <c r="AD89" s="20"/>
    </row>
    <row r="90" spans="1:30" s="10" customFormat="1" x14ac:dyDescent="0.35">
      <c r="A90" s="9">
        <v>49</v>
      </c>
      <c r="B90" s="9" t="b">
        <v>1</v>
      </c>
      <c r="C90" s="9" t="b">
        <v>0</v>
      </c>
      <c r="D90" s="9">
        <v>93</v>
      </c>
      <c r="E90" s="9">
        <v>-14</v>
      </c>
      <c r="F90" s="9">
        <v>3</v>
      </c>
      <c r="G90" s="9" t="b">
        <v>1</v>
      </c>
      <c r="H90" s="9">
        <v>81</v>
      </c>
      <c r="I90" s="21">
        <v>79</v>
      </c>
      <c r="J90" s="94"/>
      <c r="K90" s="9" t="s">
        <v>634</v>
      </c>
      <c r="L90" s="14">
        <v>3</v>
      </c>
      <c r="M90" s="19">
        <v>5</v>
      </c>
      <c r="N90" s="19">
        <v>205</v>
      </c>
      <c r="O90" s="9" t="s">
        <v>516</v>
      </c>
      <c r="P90" s="9" t="s">
        <v>517</v>
      </c>
      <c r="Q90" s="9" t="s">
        <v>512</v>
      </c>
      <c r="R90" s="9" t="b">
        <v>1</v>
      </c>
      <c r="S90" s="13" t="s">
        <v>484</v>
      </c>
      <c r="T90" s="13" t="b">
        <v>1</v>
      </c>
      <c r="U90" s="13" t="b">
        <v>0</v>
      </c>
      <c r="V90" s="13" t="s">
        <v>757</v>
      </c>
      <c r="W90" s="13" t="s">
        <v>751</v>
      </c>
      <c r="X90" s="13" t="s">
        <v>742</v>
      </c>
      <c r="Y90" s="13" t="s">
        <v>752</v>
      </c>
      <c r="Z90" s="13" t="s">
        <v>753</v>
      </c>
      <c r="AA90" s="20" t="s">
        <v>745</v>
      </c>
      <c r="AB90" s="13"/>
      <c r="AC90" s="13"/>
      <c r="AD90" s="20"/>
    </row>
    <row r="91" spans="1:30" x14ac:dyDescent="0.35">
      <c r="A91" s="9">
        <v>171</v>
      </c>
      <c r="B91" s="9" t="b">
        <v>1</v>
      </c>
      <c r="C91" s="9" t="b">
        <v>0</v>
      </c>
      <c r="D91" s="9">
        <v>49</v>
      </c>
      <c r="E91" s="9">
        <v>33</v>
      </c>
      <c r="F91" s="9">
        <v>1</v>
      </c>
      <c r="G91" s="9" t="b">
        <v>0</v>
      </c>
      <c r="H91" s="9">
        <v>82</v>
      </c>
      <c r="I91" s="21">
        <v>82</v>
      </c>
      <c r="J91" s="94"/>
      <c r="K91" s="9" t="s">
        <v>585</v>
      </c>
      <c r="L91" s="14">
        <v>4</v>
      </c>
      <c r="M91" s="19">
        <v>5</v>
      </c>
      <c r="N91" s="19">
        <v>203</v>
      </c>
      <c r="O91" s="9" t="s">
        <v>516</v>
      </c>
      <c r="P91" s="9" t="s">
        <v>513</v>
      </c>
      <c r="Q91" s="9" t="s">
        <v>514</v>
      </c>
      <c r="R91" s="9" t="b">
        <v>1</v>
      </c>
      <c r="S91" s="13" t="s">
        <v>478</v>
      </c>
      <c r="T91" s="13" t="b">
        <v>1</v>
      </c>
      <c r="U91" s="13" t="b">
        <v>0</v>
      </c>
      <c r="V91" s="13" t="s">
        <v>750</v>
      </c>
      <c r="W91" s="13" t="s">
        <v>751</v>
      </c>
      <c r="X91" s="13" t="s">
        <v>742</v>
      </c>
      <c r="Y91" s="13" t="s">
        <v>758</v>
      </c>
      <c r="Z91" s="13" t="s">
        <v>760</v>
      </c>
      <c r="AA91" s="20" t="s">
        <v>745</v>
      </c>
      <c r="AB91" s="13"/>
      <c r="AC91" s="13"/>
      <c r="AD91" s="20"/>
    </row>
    <row r="92" spans="1:30" x14ac:dyDescent="0.35">
      <c r="A92" s="9">
        <v>200</v>
      </c>
      <c r="B92" s="9" t="b">
        <v>1</v>
      </c>
      <c r="C92" s="9" t="b">
        <v>0</v>
      </c>
      <c r="D92" s="9">
        <v>17</v>
      </c>
      <c r="E92" s="9">
        <v>65</v>
      </c>
      <c r="F92" s="9">
        <v>2</v>
      </c>
      <c r="G92" s="9" t="b">
        <v>0</v>
      </c>
      <c r="H92" s="9">
        <v>83</v>
      </c>
      <c r="I92" s="21">
        <v>82</v>
      </c>
      <c r="J92" s="94"/>
      <c r="K92" s="9" t="s">
        <v>543</v>
      </c>
      <c r="L92" s="14">
        <v>4</v>
      </c>
      <c r="M92" s="19">
        <v>13</v>
      </c>
      <c r="N92" s="19">
        <v>203</v>
      </c>
      <c r="O92" s="9" t="s">
        <v>516</v>
      </c>
      <c r="P92" s="9" t="s">
        <v>517</v>
      </c>
      <c r="Q92" s="9" t="s">
        <v>512</v>
      </c>
      <c r="R92" s="9" t="b">
        <v>0</v>
      </c>
      <c r="S92" s="13" t="s">
        <v>462</v>
      </c>
      <c r="T92" s="13" t="b">
        <v>1</v>
      </c>
      <c r="U92" s="13" t="b">
        <v>1</v>
      </c>
      <c r="V92" s="13" t="s">
        <v>757</v>
      </c>
      <c r="W92" s="13" t="s">
        <v>751</v>
      </c>
      <c r="X92" s="13" t="s">
        <v>742</v>
      </c>
      <c r="Y92" s="13" t="s">
        <v>758</v>
      </c>
      <c r="Z92" s="13" t="s">
        <v>753</v>
      </c>
      <c r="AA92" s="20" t="s">
        <v>745</v>
      </c>
      <c r="AB92" s="13"/>
      <c r="AC92" s="13"/>
      <c r="AD92" s="20"/>
    </row>
    <row r="93" spans="1:30" x14ac:dyDescent="0.35">
      <c r="A93" s="9">
        <v>209</v>
      </c>
      <c r="B93" s="9" t="b">
        <v>1</v>
      </c>
      <c r="C93" s="9" t="b">
        <v>0</v>
      </c>
      <c r="D93" s="9">
        <v>44</v>
      </c>
      <c r="E93" s="9">
        <v>38</v>
      </c>
      <c r="F93" s="9">
        <v>3</v>
      </c>
      <c r="G93" s="9" t="b">
        <v>0</v>
      </c>
      <c r="H93" s="9">
        <v>84</v>
      </c>
      <c r="I93" s="21">
        <v>82</v>
      </c>
      <c r="J93" s="94"/>
      <c r="K93" s="9" t="s">
        <v>567</v>
      </c>
      <c r="L93" s="14">
        <v>4</v>
      </c>
      <c r="M93" s="19">
        <v>3</v>
      </c>
      <c r="N93" s="19">
        <v>203</v>
      </c>
      <c r="O93" s="9" t="s">
        <v>516</v>
      </c>
      <c r="P93" s="9" t="s">
        <v>517</v>
      </c>
      <c r="Q93" s="9" t="s">
        <v>512</v>
      </c>
      <c r="R93" s="9" t="b">
        <v>1</v>
      </c>
      <c r="S93" s="13" t="s">
        <v>466</v>
      </c>
      <c r="T93" s="13" t="b">
        <v>1</v>
      </c>
      <c r="U93" s="13" t="b">
        <v>0</v>
      </c>
      <c r="V93" s="13" t="s">
        <v>750</v>
      </c>
      <c r="W93" s="13" t="s">
        <v>751</v>
      </c>
      <c r="X93" s="13" t="s">
        <v>759</v>
      </c>
      <c r="Y93" s="13" t="s">
        <v>752</v>
      </c>
      <c r="Z93" s="13" t="s">
        <v>760</v>
      </c>
      <c r="AA93" s="20" t="s">
        <v>745</v>
      </c>
      <c r="AB93" s="13"/>
      <c r="AC93" s="13"/>
      <c r="AD93" s="20"/>
    </row>
    <row r="94" spans="1:30" x14ac:dyDescent="0.35">
      <c r="A94" s="9">
        <v>137</v>
      </c>
      <c r="B94" s="9" t="b">
        <v>1</v>
      </c>
      <c r="C94" s="9" t="b">
        <v>0</v>
      </c>
      <c r="D94" s="9">
        <v>49</v>
      </c>
      <c r="E94" s="9">
        <v>33</v>
      </c>
      <c r="F94" s="9">
        <v>4</v>
      </c>
      <c r="G94" s="9" t="b">
        <v>0</v>
      </c>
      <c r="H94" s="9">
        <v>85</v>
      </c>
      <c r="I94" s="21">
        <v>82</v>
      </c>
      <c r="J94" s="94"/>
      <c r="K94" s="9" t="s">
        <v>565</v>
      </c>
      <c r="L94" s="14">
        <v>5</v>
      </c>
      <c r="M94" s="19">
        <v>13</v>
      </c>
      <c r="N94" s="19">
        <v>203</v>
      </c>
      <c r="O94" s="9" t="s">
        <v>516</v>
      </c>
      <c r="P94" s="9" t="s">
        <v>513</v>
      </c>
      <c r="Q94" s="9" t="s">
        <v>512</v>
      </c>
      <c r="R94" s="9" t="b">
        <v>1</v>
      </c>
      <c r="S94" s="13" t="s">
        <v>486</v>
      </c>
      <c r="T94" s="13" t="b">
        <v>1</v>
      </c>
      <c r="U94" s="13" t="b">
        <v>0</v>
      </c>
      <c r="V94" s="13" t="s">
        <v>750</v>
      </c>
      <c r="W94" s="13" t="s">
        <v>751</v>
      </c>
      <c r="X94" s="13" t="s">
        <v>759</v>
      </c>
      <c r="Y94" s="13" t="s">
        <v>752</v>
      </c>
      <c r="Z94" s="13" t="s">
        <v>753</v>
      </c>
      <c r="AA94" s="20" t="s">
        <v>745</v>
      </c>
      <c r="AB94" s="13"/>
      <c r="AC94" s="13"/>
      <c r="AD94" s="20"/>
    </row>
    <row r="95" spans="1:30" s="10" customFormat="1" x14ac:dyDescent="0.35">
      <c r="A95" s="9">
        <v>41</v>
      </c>
      <c r="B95" s="9" t="b">
        <v>1</v>
      </c>
      <c r="C95" s="9" t="b">
        <v>0</v>
      </c>
      <c r="D95" s="9">
        <v>129</v>
      </c>
      <c r="E95" s="9">
        <v>-43</v>
      </c>
      <c r="F95" s="9">
        <v>1</v>
      </c>
      <c r="G95" s="9" t="b">
        <v>1</v>
      </c>
      <c r="H95" s="9">
        <v>86</v>
      </c>
      <c r="I95" s="21">
        <v>86</v>
      </c>
      <c r="J95" s="94"/>
      <c r="K95" s="9" t="s">
        <v>659</v>
      </c>
      <c r="L95" s="14">
        <v>4</v>
      </c>
      <c r="M95" s="19">
        <v>11</v>
      </c>
      <c r="N95" s="19">
        <v>201</v>
      </c>
      <c r="O95" s="9" t="s">
        <v>512</v>
      </c>
      <c r="P95" s="9" t="s">
        <v>517</v>
      </c>
      <c r="Q95" s="9" t="s">
        <v>514</v>
      </c>
      <c r="R95" s="9" t="b">
        <v>1</v>
      </c>
      <c r="S95" s="13" t="s">
        <v>478</v>
      </c>
      <c r="T95" s="13" t="b">
        <v>1</v>
      </c>
      <c r="U95" s="13" t="b">
        <v>0</v>
      </c>
      <c r="V95" s="13" t="s">
        <v>757</v>
      </c>
      <c r="W95" s="13" t="s">
        <v>751</v>
      </c>
      <c r="X95" s="13" t="s">
        <v>759</v>
      </c>
      <c r="Y95" s="13" t="s">
        <v>752</v>
      </c>
      <c r="Z95" s="13" t="s">
        <v>753</v>
      </c>
      <c r="AA95" s="20" t="s">
        <v>745</v>
      </c>
      <c r="AB95" s="13"/>
      <c r="AC95" s="13"/>
      <c r="AD95" s="20"/>
    </row>
    <row r="96" spans="1:30" x14ac:dyDescent="0.35">
      <c r="A96" s="9">
        <v>146</v>
      </c>
      <c r="B96" s="9" t="b">
        <v>1</v>
      </c>
      <c r="C96" s="9" t="b">
        <v>0</v>
      </c>
      <c r="D96" s="9">
        <v>32</v>
      </c>
      <c r="E96" s="9">
        <v>54</v>
      </c>
      <c r="F96" s="9">
        <v>2</v>
      </c>
      <c r="G96" s="9" t="b">
        <v>1</v>
      </c>
      <c r="H96" s="9">
        <v>87</v>
      </c>
      <c r="I96" s="21">
        <v>86</v>
      </c>
      <c r="J96" s="94"/>
      <c r="K96" s="9" t="s">
        <v>549</v>
      </c>
      <c r="L96" s="14">
        <v>5</v>
      </c>
      <c r="M96" s="19">
        <v>11</v>
      </c>
      <c r="N96" s="19">
        <v>201</v>
      </c>
      <c r="O96" s="9" t="s">
        <v>516</v>
      </c>
      <c r="P96" s="9" t="s">
        <v>513</v>
      </c>
      <c r="Q96" s="9" t="s">
        <v>514</v>
      </c>
      <c r="R96" s="9" t="b">
        <v>1</v>
      </c>
      <c r="S96" s="13" t="s">
        <v>468</v>
      </c>
      <c r="T96" s="13" t="b">
        <v>1</v>
      </c>
      <c r="U96" s="13" t="b">
        <v>0</v>
      </c>
      <c r="V96" s="13" t="s">
        <v>750</v>
      </c>
      <c r="W96" s="13" t="s">
        <v>751</v>
      </c>
      <c r="X96" s="13" t="s">
        <v>759</v>
      </c>
      <c r="Y96" s="13" t="s">
        <v>758</v>
      </c>
      <c r="Z96" s="13" t="s">
        <v>760</v>
      </c>
      <c r="AA96" s="20" t="s">
        <v>745</v>
      </c>
      <c r="AB96" s="13"/>
      <c r="AC96" s="13"/>
      <c r="AD96" s="20"/>
    </row>
    <row r="97" spans="1:30" x14ac:dyDescent="0.35">
      <c r="A97" s="9">
        <v>245</v>
      </c>
      <c r="B97" s="9" t="b">
        <v>1</v>
      </c>
      <c r="C97" s="9" t="b">
        <v>0</v>
      </c>
      <c r="D97" s="9">
        <v>93</v>
      </c>
      <c r="E97" s="9">
        <v>-7</v>
      </c>
      <c r="F97" s="9">
        <v>3</v>
      </c>
      <c r="G97" s="9" t="b">
        <v>1</v>
      </c>
      <c r="H97" s="9">
        <v>88</v>
      </c>
      <c r="I97" s="21">
        <v>86</v>
      </c>
      <c r="J97" s="94"/>
      <c r="K97" s="9" t="s">
        <v>607</v>
      </c>
      <c r="L97" s="14">
        <v>5</v>
      </c>
      <c r="M97" s="19">
        <v>15</v>
      </c>
      <c r="N97" s="19">
        <v>201</v>
      </c>
      <c r="O97" s="9" t="s">
        <v>512</v>
      </c>
      <c r="P97" s="9" t="s">
        <v>513</v>
      </c>
      <c r="Q97" s="9" t="s">
        <v>514</v>
      </c>
      <c r="R97" s="9" t="b">
        <v>1</v>
      </c>
      <c r="S97" s="13" t="s">
        <v>470</v>
      </c>
      <c r="T97" s="13" t="b">
        <v>1</v>
      </c>
      <c r="U97" s="13" t="b">
        <v>1</v>
      </c>
      <c r="V97" s="13" t="s">
        <v>750</v>
      </c>
      <c r="W97" s="13" t="s">
        <v>751</v>
      </c>
      <c r="X97" s="13" t="s">
        <v>742</v>
      </c>
      <c r="Y97" s="13" t="s">
        <v>758</v>
      </c>
      <c r="Z97" s="13" t="s">
        <v>753</v>
      </c>
      <c r="AA97" s="20" t="s">
        <v>745</v>
      </c>
      <c r="AB97" s="13"/>
      <c r="AC97" s="13"/>
      <c r="AD97" s="20"/>
    </row>
    <row r="98" spans="1:30" x14ac:dyDescent="0.35">
      <c r="A98" s="9">
        <v>116</v>
      </c>
      <c r="B98" s="9" t="b">
        <v>1</v>
      </c>
      <c r="C98" s="9" t="b">
        <v>0</v>
      </c>
      <c r="D98" s="9">
        <v>199</v>
      </c>
      <c r="E98" s="9">
        <v>-113</v>
      </c>
      <c r="F98" s="9">
        <v>4</v>
      </c>
      <c r="G98" s="9" t="b">
        <v>1</v>
      </c>
      <c r="H98" s="9">
        <v>89</v>
      </c>
      <c r="I98" s="21">
        <v>86</v>
      </c>
      <c r="J98" s="94"/>
      <c r="K98" s="9" t="s">
        <v>716</v>
      </c>
      <c r="L98" s="14">
        <v>4</v>
      </c>
      <c r="M98" s="19">
        <v>15</v>
      </c>
      <c r="N98" s="19">
        <v>201</v>
      </c>
      <c r="O98" s="9" t="s">
        <v>516</v>
      </c>
      <c r="P98" s="9" t="s">
        <v>517</v>
      </c>
      <c r="Q98" s="9" t="s">
        <v>514</v>
      </c>
      <c r="R98" s="9" t="b">
        <v>1</v>
      </c>
      <c r="S98" s="13" t="s">
        <v>466</v>
      </c>
      <c r="T98" s="13" t="b">
        <v>1</v>
      </c>
      <c r="U98" s="13" t="b">
        <v>0</v>
      </c>
      <c r="V98" s="13" t="s">
        <v>770</v>
      </c>
      <c r="W98" s="13" t="s">
        <v>741</v>
      </c>
      <c r="X98" s="13" t="s">
        <v>785</v>
      </c>
      <c r="Y98" s="13" t="s">
        <v>756</v>
      </c>
      <c r="Z98" s="13" t="s">
        <v>744</v>
      </c>
      <c r="AA98" s="20" t="s">
        <v>786</v>
      </c>
      <c r="AB98" s="13"/>
      <c r="AC98" s="13"/>
      <c r="AD98" s="20"/>
    </row>
    <row r="99" spans="1:30" x14ac:dyDescent="0.35">
      <c r="A99" s="9">
        <v>67</v>
      </c>
      <c r="B99" s="9" t="b">
        <v>1</v>
      </c>
      <c r="C99" s="9" t="b">
        <v>0</v>
      </c>
      <c r="D99" s="9">
        <v>142</v>
      </c>
      <c r="E99" s="9">
        <v>-52</v>
      </c>
      <c r="F99" s="9">
        <v>1</v>
      </c>
      <c r="G99" s="9" t="b">
        <v>0</v>
      </c>
      <c r="H99" s="9">
        <v>90</v>
      </c>
      <c r="I99" s="21">
        <v>90</v>
      </c>
      <c r="J99" s="94"/>
      <c r="K99" s="9" t="s">
        <v>646</v>
      </c>
      <c r="L99" s="14">
        <v>6</v>
      </c>
      <c r="M99" s="19">
        <v>21</v>
      </c>
      <c r="N99" s="19">
        <v>199</v>
      </c>
      <c r="O99" s="9" t="s">
        <v>516</v>
      </c>
      <c r="P99" s="9" t="s">
        <v>517</v>
      </c>
      <c r="Q99" s="9" t="s">
        <v>512</v>
      </c>
      <c r="R99" s="9" t="b">
        <v>1</v>
      </c>
      <c r="S99" s="13" t="s">
        <v>474</v>
      </c>
      <c r="T99" s="13" t="b">
        <v>1</v>
      </c>
      <c r="U99" s="13" t="b">
        <v>1</v>
      </c>
      <c r="V99" s="13" t="s">
        <v>750</v>
      </c>
      <c r="W99" s="13" t="s">
        <v>751</v>
      </c>
      <c r="X99" s="13" t="s">
        <v>759</v>
      </c>
      <c r="Y99" s="13" t="s">
        <v>758</v>
      </c>
      <c r="Z99" s="13" t="s">
        <v>753</v>
      </c>
      <c r="AA99" s="20" t="s">
        <v>745</v>
      </c>
      <c r="AB99" s="13"/>
      <c r="AC99" s="13"/>
      <c r="AD99" s="20"/>
    </row>
    <row r="100" spans="1:30" x14ac:dyDescent="0.35">
      <c r="A100" s="9">
        <v>207</v>
      </c>
      <c r="B100" s="9" t="b">
        <v>1</v>
      </c>
      <c r="C100" s="9" t="b">
        <v>0</v>
      </c>
      <c r="D100" s="9">
        <v>49</v>
      </c>
      <c r="E100" s="9">
        <v>41</v>
      </c>
      <c r="F100" s="9">
        <v>2</v>
      </c>
      <c r="G100" s="9" t="b">
        <v>0</v>
      </c>
      <c r="H100" s="9">
        <v>91</v>
      </c>
      <c r="I100" s="21">
        <v>90</v>
      </c>
      <c r="J100" s="94"/>
      <c r="K100" s="9" t="s">
        <v>596</v>
      </c>
      <c r="L100" s="14">
        <v>3</v>
      </c>
      <c r="M100" s="19">
        <v>9</v>
      </c>
      <c r="N100" s="19">
        <v>199</v>
      </c>
      <c r="O100" s="9" t="s">
        <v>512</v>
      </c>
      <c r="P100" s="9" t="s">
        <v>513</v>
      </c>
      <c r="Q100" s="9" t="s">
        <v>512</v>
      </c>
      <c r="R100" s="9" t="b">
        <v>0</v>
      </c>
      <c r="S100" s="13" t="s">
        <v>470</v>
      </c>
      <c r="T100" s="13" t="b">
        <v>0</v>
      </c>
      <c r="U100" s="13" t="b">
        <v>1</v>
      </c>
      <c r="V100" s="13" t="s">
        <v>757</v>
      </c>
      <c r="W100" s="13" t="s">
        <v>777</v>
      </c>
      <c r="X100" s="13" t="s">
        <v>742</v>
      </c>
      <c r="Y100" s="13" t="s">
        <v>758</v>
      </c>
      <c r="Z100" s="13" t="s">
        <v>753</v>
      </c>
      <c r="AA100" s="20" t="s">
        <v>745</v>
      </c>
      <c r="AB100" s="13"/>
      <c r="AC100" s="13"/>
      <c r="AD100" s="20"/>
    </row>
    <row r="101" spans="1:30" x14ac:dyDescent="0.35">
      <c r="A101" s="9">
        <v>154</v>
      </c>
      <c r="B101" s="9" t="b">
        <v>1</v>
      </c>
      <c r="C101" s="9" t="b">
        <v>0</v>
      </c>
      <c r="D101" s="9">
        <v>75</v>
      </c>
      <c r="E101" s="9">
        <v>15</v>
      </c>
      <c r="F101" s="9">
        <v>3</v>
      </c>
      <c r="G101" s="9" t="b">
        <v>0</v>
      </c>
      <c r="H101" s="9">
        <v>92</v>
      </c>
      <c r="I101" s="21">
        <v>90</v>
      </c>
      <c r="J101" s="94"/>
      <c r="K101" s="9" t="s">
        <v>611</v>
      </c>
      <c r="L101" s="14">
        <v>4</v>
      </c>
      <c r="M101" s="19">
        <v>7</v>
      </c>
      <c r="N101" s="19">
        <v>199</v>
      </c>
      <c r="O101" s="9" t="s">
        <v>516</v>
      </c>
      <c r="P101" s="9" t="s">
        <v>517</v>
      </c>
      <c r="Q101" s="9" t="s">
        <v>512</v>
      </c>
      <c r="R101" s="9" t="b">
        <v>1</v>
      </c>
      <c r="S101" s="13" t="s">
        <v>478</v>
      </c>
      <c r="T101" s="13" t="b">
        <v>1</v>
      </c>
      <c r="U101" s="13" t="b">
        <v>0</v>
      </c>
      <c r="V101" s="13" t="s">
        <v>750</v>
      </c>
      <c r="W101" s="13" t="s">
        <v>751</v>
      </c>
      <c r="X101" s="13" t="s">
        <v>742</v>
      </c>
      <c r="Y101" s="13" t="s">
        <v>752</v>
      </c>
      <c r="Z101" s="13" t="s">
        <v>753</v>
      </c>
      <c r="AA101" s="20" t="s">
        <v>745</v>
      </c>
      <c r="AB101" s="13"/>
      <c r="AC101" s="13"/>
      <c r="AD101" s="20"/>
    </row>
    <row r="102" spans="1:30" x14ac:dyDescent="0.35">
      <c r="A102" s="9">
        <v>229</v>
      </c>
      <c r="B102" s="9" t="b">
        <v>1</v>
      </c>
      <c r="C102" s="9" t="b">
        <v>0</v>
      </c>
      <c r="D102" s="9">
        <v>168</v>
      </c>
      <c r="E102" s="9">
        <v>-75</v>
      </c>
      <c r="F102" s="9">
        <v>1</v>
      </c>
      <c r="G102" s="9" t="b">
        <v>1</v>
      </c>
      <c r="H102" s="9">
        <v>93</v>
      </c>
      <c r="I102" s="21">
        <v>93</v>
      </c>
      <c r="J102" s="94"/>
      <c r="K102" s="9" t="s">
        <v>689</v>
      </c>
      <c r="L102" s="14">
        <v>4</v>
      </c>
      <c r="M102" s="19">
        <v>7</v>
      </c>
      <c r="N102" s="19">
        <v>197</v>
      </c>
      <c r="O102" s="9" t="s">
        <v>516</v>
      </c>
      <c r="P102" s="9" t="s">
        <v>517</v>
      </c>
      <c r="Q102" s="9" t="s">
        <v>512</v>
      </c>
      <c r="R102" s="9" t="b">
        <v>1</v>
      </c>
      <c r="S102" s="13" t="s">
        <v>470</v>
      </c>
      <c r="T102" s="13" t="b">
        <v>1</v>
      </c>
      <c r="U102" s="13" t="b">
        <v>1</v>
      </c>
      <c r="V102" s="13" t="s">
        <v>750</v>
      </c>
      <c r="W102" s="13" t="s">
        <v>751</v>
      </c>
      <c r="X102" s="13" t="s">
        <v>742</v>
      </c>
      <c r="Y102" s="13" t="s">
        <v>752</v>
      </c>
      <c r="Z102" s="13" t="s">
        <v>753</v>
      </c>
      <c r="AA102" s="20" t="s">
        <v>745</v>
      </c>
      <c r="AB102" s="13"/>
      <c r="AC102" s="13"/>
      <c r="AD102" s="20"/>
    </row>
    <row r="103" spans="1:30" x14ac:dyDescent="0.35">
      <c r="A103" s="9">
        <v>173</v>
      </c>
      <c r="B103" s="9" t="b">
        <v>1</v>
      </c>
      <c r="C103" s="9" t="b">
        <v>0</v>
      </c>
      <c r="D103" s="9">
        <v>129</v>
      </c>
      <c r="E103" s="9">
        <v>-36</v>
      </c>
      <c r="F103" s="9">
        <v>2</v>
      </c>
      <c r="G103" s="9" t="b">
        <v>1</v>
      </c>
      <c r="H103" s="9">
        <v>94</v>
      </c>
      <c r="I103" s="21">
        <v>93</v>
      </c>
      <c r="J103" s="94"/>
      <c r="K103" s="9" t="s">
        <v>666</v>
      </c>
      <c r="L103" s="14">
        <v>3</v>
      </c>
      <c r="M103" s="19">
        <v>9</v>
      </c>
      <c r="N103" s="19">
        <v>197</v>
      </c>
      <c r="O103" s="9" t="s">
        <v>512</v>
      </c>
      <c r="P103" s="9" t="s">
        <v>517</v>
      </c>
      <c r="Q103" s="9" t="s">
        <v>514</v>
      </c>
      <c r="R103" s="9" t="b">
        <v>1</v>
      </c>
      <c r="S103" s="13" t="s">
        <v>466</v>
      </c>
      <c r="T103" s="13" t="b">
        <v>1</v>
      </c>
      <c r="U103" s="13" t="b">
        <v>0</v>
      </c>
      <c r="V103" s="13" t="s">
        <v>787</v>
      </c>
      <c r="W103" s="13" t="s">
        <v>741</v>
      </c>
      <c r="X103" s="13" t="s">
        <v>742</v>
      </c>
      <c r="Y103" s="13" t="s">
        <v>780</v>
      </c>
      <c r="Z103" s="13" t="s">
        <v>781</v>
      </c>
      <c r="AA103" s="20" t="s">
        <v>788</v>
      </c>
      <c r="AB103" s="13"/>
      <c r="AC103" s="13"/>
      <c r="AD103" s="20"/>
    </row>
    <row r="104" spans="1:30" x14ac:dyDescent="0.35">
      <c r="A104" s="9">
        <v>96</v>
      </c>
      <c r="B104" s="9" t="b">
        <v>1</v>
      </c>
      <c r="C104" s="9" t="b">
        <v>0</v>
      </c>
      <c r="D104" s="9">
        <v>75</v>
      </c>
      <c r="E104" s="9">
        <v>18</v>
      </c>
      <c r="F104" s="9">
        <v>3</v>
      </c>
      <c r="G104" s="9" t="b">
        <v>1</v>
      </c>
      <c r="H104" s="9">
        <v>95</v>
      </c>
      <c r="I104" s="21">
        <v>93</v>
      </c>
      <c r="J104" s="94"/>
      <c r="K104" s="9" t="s">
        <v>601</v>
      </c>
      <c r="L104" s="14">
        <v>4</v>
      </c>
      <c r="M104" s="19">
        <v>7</v>
      </c>
      <c r="N104" s="19">
        <v>197</v>
      </c>
      <c r="O104" s="9" t="s">
        <v>512</v>
      </c>
      <c r="P104" s="9" t="s">
        <v>513</v>
      </c>
      <c r="Q104" s="9" t="s">
        <v>512</v>
      </c>
      <c r="R104" s="9" t="b">
        <v>1</v>
      </c>
      <c r="S104" s="13" t="s">
        <v>466</v>
      </c>
      <c r="T104" s="13" t="b">
        <v>1</v>
      </c>
      <c r="U104" s="13" t="b">
        <v>0</v>
      </c>
      <c r="V104" s="13" t="s">
        <v>750</v>
      </c>
      <c r="W104" s="13" t="s">
        <v>751</v>
      </c>
      <c r="X104" s="13" t="s">
        <v>742</v>
      </c>
      <c r="Y104" s="13" t="s">
        <v>752</v>
      </c>
      <c r="Z104" s="13" t="s">
        <v>753</v>
      </c>
      <c r="AA104" s="20" t="s">
        <v>745</v>
      </c>
      <c r="AB104" s="13"/>
      <c r="AC104" s="13"/>
      <c r="AD104" s="20"/>
    </row>
    <row r="105" spans="1:30" x14ac:dyDescent="0.35">
      <c r="A105" s="9">
        <v>88</v>
      </c>
      <c r="B105" s="9" t="b">
        <v>1</v>
      </c>
      <c r="C105" s="9" t="b">
        <v>0</v>
      </c>
      <c r="D105" s="9">
        <v>63</v>
      </c>
      <c r="E105" s="9">
        <v>30</v>
      </c>
      <c r="F105" s="9">
        <v>4</v>
      </c>
      <c r="G105" s="9" t="b">
        <v>1</v>
      </c>
      <c r="H105" s="9">
        <v>96</v>
      </c>
      <c r="I105" s="21">
        <v>93</v>
      </c>
      <c r="J105" s="94"/>
      <c r="K105" s="9" t="s">
        <v>573</v>
      </c>
      <c r="L105" s="14">
        <v>5</v>
      </c>
      <c r="M105" s="19">
        <v>15</v>
      </c>
      <c r="N105" s="19">
        <v>197</v>
      </c>
      <c r="O105" s="9" t="s">
        <v>516</v>
      </c>
      <c r="P105" s="9" t="s">
        <v>517</v>
      </c>
      <c r="Q105" s="9" t="s">
        <v>514</v>
      </c>
      <c r="R105" s="9" t="b">
        <v>1</v>
      </c>
      <c r="S105" s="13" t="s">
        <v>482</v>
      </c>
      <c r="T105" s="13" t="b">
        <v>1</v>
      </c>
      <c r="U105" s="13" t="b">
        <v>0</v>
      </c>
      <c r="V105" s="13" t="s">
        <v>750</v>
      </c>
      <c r="W105" s="13" t="s">
        <v>751</v>
      </c>
      <c r="X105" s="13" t="s">
        <v>769</v>
      </c>
      <c r="Y105" s="13" t="s">
        <v>755</v>
      </c>
      <c r="Z105" s="13" t="s">
        <v>753</v>
      </c>
      <c r="AA105" s="20" t="s">
        <v>745</v>
      </c>
      <c r="AB105" s="13"/>
      <c r="AC105" s="13"/>
      <c r="AD105" s="20"/>
    </row>
    <row r="106" spans="1:30" x14ac:dyDescent="0.35">
      <c r="A106" s="9">
        <v>215</v>
      </c>
      <c r="B106" s="9" t="b">
        <v>1</v>
      </c>
      <c r="C106" s="9" t="b">
        <v>0</v>
      </c>
      <c r="D106" s="9">
        <v>24</v>
      </c>
      <c r="E106" s="9">
        <v>69</v>
      </c>
      <c r="F106" s="9">
        <v>5</v>
      </c>
      <c r="G106" s="9" t="b">
        <v>1</v>
      </c>
      <c r="H106" s="9">
        <v>97</v>
      </c>
      <c r="I106" s="21">
        <v>93</v>
      </c>
      <c r="J106" s="94"/>
      <c r="K106" s="9" t="s">
        <v>556</v>
      </c>
      <c r="L106" s="14">
        <v>3</v>
      </c>
      <c r="M106" s="19">
        <v>-3</v>
      </c>
      <c r="N106" s="19">
        <v>197</v>
      </c>
      <c r="O106" s="9" t="s">
        <v>516</v>
      </c>
      <c r="P106" s="9" t="s">
        <v>517</v>
      </c>
      <c r="Q106" s="9" t="s">
        <v>512</v>
      </c>
      <c r="R106" s="9" t="b">
        <v>1</v>
      </c>
      <c r="S106" s="13" t="s">
        <v>480</v>
      </c>
      <c r="T106" s="13" t="b">
        <v>1</v>
      </c>
      <c r="U106" s="13" t="b">
        <v>0</v>
      </c>
      <c r="V106" s="13" t="s">
        <v>750</v>
      </c>
      <c r="W106" s="13" t="s">
        <v>751</v>
      </c>
      <c r="X106" s="13" t="s">
        <v>742</v>
      </c>
      <c r="Y106" s="13" t="s">
        <v>752</v>
      </c>
      <c r="Z106" s="13" t="s">
        <v>760</v>
      </c>
      <c r="AA106" s="20" t="s">
        <v>745</v>
      </c>
      <c r="AB106" s="13"/>
      <c r="AC106" s="13"/>
      <c r="AD106" s="20"/>
    </row>
    <row r="107" spans="1:30" x14ac:dyDescent="0.35">
      <c r="A107" s="9">
        <v>186</v>
      </c>
      <c r="B107" s="9" t="b">
        <v>1</v>
      </c>
      <c r="C107" s="9" t="b">
        <v>0</v>
      </c>
      <c r="D107" s="9">
        <v>142</v>
      </c>
      <c r="E107" s="9">
        <v>-44</v>
      </c>
      <c r="F107" s="9">
        <v>1</v>
      </c>
      <c r="G107" s="9" t="b">
        <v>0</v>
      </c>
      <c r="H107" s="9">
        <v>98</v>
      </c>
      <c r="I107" s="21">
        <v>98</v>
      </c>
      <c r="J107" s="94"/>
      <c r="K107" s="9" t="s">
        <v>662</v>
      </c>
      <c r="L107" s="14">
        <v>4</v>
      </c>
      <c r="M107" s="19">
        <v>13</v>
      </c>
      <c r="N107" s="19">
        <v>195</v>
      </c>
      <c r="O107" s="9" t="s">
        <v>516</v>
      </c>
      <c r="P107" s="9" t="s">
        <v>513</v>
      </c>
      <c r="Q107" s="9" t="s">
        <v>512</v>
      </c>
      <c r="R107" s="9" t="b">
        <v>1</v>
      </c>
      <c r="S107" s="13" t="s">
        <v>482</v>
      </c>
      <c r="T107" s="13" t="b">
        <v>1</v>
      </c>
      <c r="U107" s="13" t="b">
        <v>0</v>
      </c>
      <c r="V107" s="13" t="s">
        <v>757</v>
      </c>
      <c r="W107" s="13" t="s">
        <v>751</v>
      </c>
      <c r="X107" s="13" t="s">
        <v>742</v>
      </c>
      <c r="Y107" s="13" t="s">
        <v>758</v>
      </c>
      <c r="Z107" s="13" t="s">
        <v>753</v>
      </c>
      <c r="AA107" s="20" t="s">
        <v>745</v>
      </c>
      <c r="AB107" s="13"/>
      <c r="AC107" s="13"/>
      <c r="AD107" s="20"/>
    </row>
    <row r="108" spans="1:30" x14ac:dyDescent="0.35">
      <c r="A108" s="9">
        <v>101</v>
      </c>
      <c r="B108" s="9" t="b">
        <v>1</v>
      </c>
      <c r="C108" s="9" t="b">
        <v>0</v>
      </c>
      <c r="D108" s="9">
        <v>109</v>
      </c>
      <c r="E108" s="9">
        <v>-11</v>
      </c>
      <c r="F108" s="9">
        <v>2</v>
      </c>
      <c r="G108" s="9" t="b">
        <v>0</v>
      </c>
      <c r="H108" s="9">
        <v>99</v>
      </c>
      <c r="I108" s="21">
        <v>98</v>
      </c>
      <c r="J108" s="94"/>
      <c r="K108" s="9" t="s">
        <v>635</v>
      </c>
      <c r="L108" s="14">
        <v>4</v>
      </c>
      <c r="M108" s="19">
        <v>5</v>
      </c>
      <c r="N108" s="19">
        <v>195</v>
      </c>
      <c r="O108" s="9" t="s">
        <v>516</v>
      </c>
      <c r="P108" s="9" t="s">
        <v>517</v>
      </c>
      <c r="Q108" s="9" t="s">
        <v>514</v>
      </c>
      <c r="R108" s="9" t="b">
        <v>1</v>
      </c>
      <c r="S108" s="13" t="s">
        <v>474</v>
      </c>
      <c r="T108" s="13" t="b">
        <v>1</v>
      </c>
      <c r="U108" s="13" t="b">
        <v>1</v>
      </c>
      <c r="V108" s="13" t="s">
        <v>750</v>
      </c>
      <c r="W108" s="13" t="s">
        <v>751</v>
      </c>
      <c r="X108" s="13" t="s">
        <v>742</v>
      </c>
      <c r="Y108" s="13" t="s">
        <v>758</v>
      </c>
      <c r="Z108" s="13" t="s">
        <v>760</v>
      </c>
      <c r="AA108" s="20" t="s">
        <v>745</v>
      </c>
      <c r="AB108" s="13"/>
      <c r="AC108" s="13"/>
      <c r="AD108" s="20"/>
    </row>
    <row r="109" spans="1:30" x14ac:dyDescent="0.35">
      <c r="A109" s="9">
        <v>131</v>
      </c>
      <c r="B109" s="9" t="b">
        <v>1</v>
      </c>
      <c r="C109" s="9" t="b">
        <v>0</v>
      </c>
      <c r="D109" s="9">
        <v>32</v>
      </c>
      <c r="E109" s="9">
        <v>66</v>
      </c>
      <c r="F109" s="9">
        <v>3</v>
      </c>
      <c r="G109" s="9" t="b">
        <v>0</v>
      </c>
      <c r="H109" s="9">
        <v>100</v>
      </c>
      <c r="I109" s="21">
        <v>98</v>
      </c>
      <c r="J109" s="94"/>
      <c r="K109" s="9" t="s">
        <v>583</v>
      </c>
      <c r="L109" s="14">
        <v>2</v>
      </c>
      <c r="M109" s="19">
        <v>1</v>
      </c>
      <c r="N109" s="19">
        <v>195</v>
      </c>
      <c r="O109" s="9" t="s">
        <v>516</v>
      </c>
      <c r="P109" s="9" t="s">
        <v>513</v>
      </c>
      <c r="Q109" s="9" t="s">
        <v>514</v>
      </c>
      <c r="R109" s="9" t="b">
        <v>0</v>
      </c>
      <c r="S109" s="13" t="s">
        <v>464</v>
      </c>
      <c r="T109" s="13" t="b">
        <v>0</v>
      </c>
      <c r="U109" s="13" t="b">
        <v>0</v>
      </c>
      <c r="V109" s="13" t="s">
        <v>757</v>
      </c>
      <c r="W109" s="13" t="s">
        <v>777</v>
      </c>
      <c r="X109" s="13" t="s">
        <v>742</v>
      </c>
      <c r="Y109" s="13" t="s">
        <v>752</v>
      </c>
      <c r="Z109" s="13" t="s">
        <v>753</v>
      </c>
      <c r="AA109" s="20" t="s">
        <v>745</v>
      </c>
      <c r="AB109" s="13"/>
      <c r="AC109" s="13"/>
      <c r="AD109" s="20"/>
    </row>
    <row r="110" spans="1:30" x14ac:dyDescent="0.35">
      <c r="A110" s="9">
        <v>24</v>
      </c>
      <c r="B110" s="9" t="b">
        <v>1</v>
      </c>
      <c r="C110" s="9" t="b">
        <v>0</v>
      </c>
      <c r="D110" s="9">
        <v>93</v>
      </c>
      <c r="E110" s="9">
        <v>8</v>
      </c>
      <c r="F110" s="9">
        <v>1</v>
      </c>
      <c r="G110" s="9" t="b">
        <v>1</v>
      </c>
      <c r="H110" s="9">
        <v>101</v>
      </c>
      <c r="I110" s="21">
        <v>101</v>
      </c>
      <c r="J110" s="94"/>
      <c r="K110" s="9" t="s">
        <v>602</v>
      </c>
      <c r="L110" s="14">
        <v>5</v>
      </c>
      <c r="M110" s="19">
        <v>11</v>
      </c>
      <c r="N110" s="19">
        <v>193</v>
      </c>
      <c r="O110" s="9" t="s">
        <v>516</v>
      </c>
      <c r="P110" s="9" t="s">
        <v>517</v>
      </c>
      <c r="Q110" s="9" t="s">
        <v>512</v>
      </c>
      <c r="R110" s="9" t="b">
        <v>1</v>
      </c>
      <c r="S110" s="13" t="s">
        <v>1</v>
      </c>
      <c r="T110" s="13" t="b">
        <v>1</v>
      </c>
      <c r="U110" s="13" t="b">
        <v>0</v>
      </c>
      <c r="V110" s="13" t="s">
        <v>767</v>
      </c>
      <c r="W110" s="13" t="s">
        <v>764</v>
      </c>
      <c r="X110" s="13" t="s">
        <v>747</v>
      </c>
      <c r="Y110" s="13" t="s">
        <v>775</v>
      </c>
      <c r="Z110" s="13" t="s">
        <v>768</v>
      </c>
      <c r="AA110" s="20" t="s">
        <v>745</v>
      </c>
      <c r="AB110" s="13"/>
      <c r="AC110" s="13"/>
      <c r="AD110" s="20"/>
    </row>
    <row r="111" spans="1:30" x14ac:dyDescent="0.35">
      <c r="A111" s="9">
        <v>66</v>
      </c>
      <c r="B111" s="9" t="b">
        <v>1</v>
      </c>
      <c r="C111" s="9" t="b">
        <v>0</v>
      </c>
      <c r="D111" s="9">
        <v>49</v>
      </c>
      <c r="E111" s="9">
        <v>52</v>
      </c>
      <c r="F111" s="9">
        <v>2</v>
      </c>
      <c r="G111" s="9" t="b">
        <v>1</v>
      </c>
      <c r="H111" s="9">
        <v>102</v>
      </c>
      <c r="I111" s="21">
        <v>101</v>
      </c>
      <c r="J111" s="94"/>
      <c r="K111" s="9" t="s">
        <v>563</v>
      </c>
      <c r="L111" s="14">
        <v>5</v>
      </c>
      <c r="M111" s="19">
        <v>15</v>
      </c>
      <c r="N111" s="19">
        <v>193</v>
      </c>
      <c r="O111" s="9" t="s">
        <v>516</v>
      </c>
      <c r="P111" s="9" t="s">
        <v>517</v>
      </c>
      <c r="Q111" s="9" t="s">
        <v>512</v>
      </c>
      <c r="R111" s="9" t="b">
        <v>1</v>
      </c>
      <c r="S111" s="13" t="s">
        <v>474</v>
      </c>
      <c r="T111" s="13" t="b">
        <v>1</v>
      </c>
      <c r="U111" s="13" t="b">
        <v>1</v>
      </c>
      <c r="V111" s="13" t="s">
        <v>750</v>
      </c>
      <c r="W111" s="13" t="s">
        <v>751</v>
      </c>
      <c r="X111" s="13" t="s">
        <v>742</v>
      </c>
      <c r="Y111" s="13" t="s">
        <v>758</v>
      </c>
      <c r="Z111" s="13" t="s">
        <v>753</v>
      </c>
      <c r="AA111" s="20" t="s">
        <v>745</v>
      </c>
      <c r="AB111" s="13"/>
      <c r="AC111" s="13"/>
      <c r="AD111" s="20"/>
    </row>
    <row r="112" spans="1:30" x14ac:dyDescent="0.35">
      <c r="A112" s="9">
        <v>205</v>
      </c>
      <c r="B112" s="9" t="b">
        <v>1</v>
      </c>
      <c r="C112" s="9" t="b">
        <v>0</v>
      </c>
      <c r="D112" s="9">
        <v>75</v>
      </c>
      <c r="E112" s="9">
        <v>26</v>
      </c>
      <c r="F112" s="9">
        <v>3</v>
      </c>
      <c r="G112" s="9" t="b">
        <v>1</v>
      </c>
      <c r="H112" s="9">
        <v>103</v>
      </c>
      <c r="I112" s="21">
        <v>101</v>
      </c>
      <c r="J112" s="94"/>
      <c r="K112" s="9" t="s">
        <v>612</v>
      </c>
      <c r="L112" s="14">
        <v>4</v>
      </c>
      <c r="M112" s="19">
        <v>5</v>
      </c>
      <c r="N112" s="19">
        <v>193</v>
      </c>
      <c r="O112" s="9" t="s">
        <v>516</v>
      </c>
      <c r="P112" s="9" t="s">
        <v>517</v>
      </c>
      <c r="Q112" s="9" t="s">
        <v>512</v>
      </c>
      <c r="R112" s="9" t="b">
        <v>1</v>
      </c>
      <c r="S112" s="13" t="s">
        <v>468</v>
      </c>
      <c r="T112" s="13" t="b">
        <v>1</v>
      </c>
      <c r="U112" s="13" t="b">
        <v>0</v>
      </c>
      <c r="V112" s="13" t="s">
        <v>750</v>
      </c>
      <c r="W112" s="13" t="s">
        <v>751</v>
      </c>
      <c r="X112" s="13" t="s">
        <v>742</v>
      </c>
      <c r="Y112" s="13" t="s">
        <v>758</v>
      </c>
      <c r="Z112" s="13" t="s">
        <v>760</v>
      </c>
      <c r="AA112" s="20" t="s">
        <v>745</v>
      </c>
      <c r="AB112" s="13"/>
      <c r="AC112" s="13"/>
      <c r="AD112" s="20"/>
    </row>
    <row r="113" spans="1:30" x14ac:dyDescent="0.35">
      <c r="A113" s="9">
        <v>261</v>
      </c>
      <c r="B113" s="9" t="b">
        <v>0</v>
      </c>
      <c r="C113" s="9" t="b">
        <v>0</v>
      </c>
      <c r="D113" s="9">
        <v>142</v>
      </c>
      <c r="E113" s="9">
        <v>-41</v>
      </c>
      <c r="F113" s="9">
        <v>4</v>
      </c>
      <c r="G113" s="9" t="b">
        <v>1</v>
      </c>
      <c r="H113" s="9">
        <v>104</v>
      </c>
      <c r="I113" s="21">
        <v>101</v>
      </c>
      <c r="J113" s="94"/>
      <c r="K113" s="9" t="s">
        <v>664</v>
      </c>
      <c r="L113" s="14">
        <v>4</v>
      </c>
      <c r="M113" s="19">
        <v>13</v>
      </c>
      <c r="N113" s="19">
        <v>193</v>
      </c>
      <c r="O113" s="9" t="s">
        <v>516</v>
      </c>
      <c r="P113" s="9" t="s">
        <v>513</v>
      </c>
      <c r="Q113" s="9" t="s">
        <v>577</v>
      </c>
      <c r="R113" s="9" t="b">
        <v>0</v>
      </c>
      <c r="S113" s="13" t="s">
        <v>458</v>
      </c>
      <c r="T113" s="13" t="b">
        <v>1</v>
      </c>
      <c r="U113" s="13" t="b">
        <v>0</v>
      </c>
      <c r="V113" s="13" t="s">
        <v>757</v>
      </c>
      <c r="W113" s="13" t="s">
        <v>751</v>
      </c>
      <c r="X113" s="13" t="s">
        <v>742</v>
      </c>
      <c r="Y113" s="13" t="s">
        <v>758</v>
      </c>
      <c r="Z113" s="13" t="s">
        <v>753</v>
      </c>
      <c r="AA113" s="20" t="s">
        <v>745</v>
      </c>
      <c r="AB113" s="13"/>
      <c r="AC113" s="13"/>
      <c r="AD113" s="20"/>
    </row>
    <row r="114" spans="1:30" x14ac:dyDescent="0.35">
      <c r="A114" s="9">
        <v>71</v>
      </c>
      <c r="B114" s="9" t="b">
        <v>1</v>
      </c>
      <c r="C114" s="9" t="b">
        <v>0</v>
      </c>
      <c r="D114" s="9">
        <v>63</v>
      </c>
      <c r="E114" s="9">
        <v>42</v>
      </c>
      <c r="F114" s="9">
        <v>1</v>
      </c>
      <c r="G114" s="9" t="b">
        <v>0</v>
      </c>
      <c r="H114" s="9">
        <v>105</v>
      </c>
      <c r="I114" s="21">
        <v>105</v>
      </c>
      <c r="J114" s="94"/>
      <c r="K114" s="9" t="s">
        <v>589</v>
      </c>
      <c r="L114" s="14">
        <v>4</v>
      </c>
      <c r="M114" s="19">
        <v>13</v>
      </c>
      <c r="N114" s="19">
        <v>191</v>
      </c>
      <c r="O114" s="9" t="s">
        <v>516</v>
      </c>
      <c r="P114" s="9" t="s">
        <v>517</v>
      </c>
      <c r="Q114" s="9" t="s">
        <v>512</v>
      </c>
      <c r="R114" s="9" t="b">
        <v>1</v>
      </c>
      <c r="S114" s="13" t="s">
        <v>466</v>
      </c>
      <c r="T114" s="13" t="b">
        <v>1</v>
      </c>
      <c r="U114" s="13" t="b">
        <v>0</v>
      </c>
      <c r="V114" s="13" t="s">
        <v>757</v>
      </c>
      <c r="W114" s="13" t="s">
        <v>751</v>
      </c>
      <c r="X114" s="13" t="s">
        <v>742</v>
      </c>
      <c r="Y114" s="13" t="s">
        <v>758</v>
      </c>
      <c r="Z114" s="13" t="s">
        <v>753</v>
      </c>
      <c r="AA114" s="20" t="s">
        <v>745</v>
      </c>
      <c r="AB114" s="13"/>
      <c r="AC114" s="13"/>
      <c r="AD114" s="20"/>
    </row>
    <row r="115" spans="1:30" x14ac:dyDescent="0.35">
      <c r="A115" s="9">
        <v>238</v>
      </c>
      <c r="B115" s="9" t="b">
        <v>1</v>
      </c>
      <c r="C115" s="9" t="b">
        <v>0</v>
      </c>
      <c r="D115" s="9">
        <v>32</v>
      </c>
      <c r="E115" s="9">
        <v>73</v>
      </c>
      <c r="F115" s="9">
        <v>2</v>
      </c>
      <c r="G115" s="9" t="b">
        <v>0</v>
      </c>
      <c r="H115" s="9">
        <v>106</v>
      </c>
      <c r="I115" s="21">
        <v>105</v>
      </c>
      <c r="J115" s="94"/>
      <c r="K115" s="9" t="s">
        <v>552</v>
      </c>
      <c r="L115" s="14">
        <v>5</v>
      </c>
      <c r="M115" s="19">
        <v>11</v>
      </c>
      <c r="N115" s="19">
        <v>191</v>
      </c>
      <c r="O115" s="9" t="s">
        <v>516</v>
      </c>
      <c r="P115" s="9" t="s">
        <v>517</v>
      </c>
      <c r="Q115" s="9" t="s">
        <v>514</v>
      </c>
      <c r="R115" s="9" t="b">
        <v>1</v>
      </c>
      <c r="S115" s="13" t="s">
        <v>484</v>
      </c>
      <c r="T115" s="13" t="b">
        <v>1</v>
      </c>
      <c r="U115" s="13" t="b">
        <v>0</v>
      </c>
      <c r="V115" s="13" t="s">
        <v>750</v>
      </c>
      <c r="W115" s="13" t="s">
        <v>751</v>
      </c>
      <c r="X115" s="13" t="s">
        <v>759</v>
      </c>
      <c r="Y115" s="13" t="s">
        <v>758</v>
      </c>
      <c r="Z115" s="13" t="s">
        <v>760</v>
      </c>
      <c r="AA115" s="20" t="s">
        <v>745</v>
      </c>
      <c r="AB115" s="13"/>
      <c r="AC115" s="13"/>
      <c r="AD115" s="20"/>
    </row>
    <row r="116" spans="1:30" x14ac:dyDescent="0.35">
      <c r="A116" s="9">
        <v>152</v>
      </c>
      <c r="B116" s="9" t="b">
        <v>1</v>
      </c>
      <c r="C116" s="9" t="b">
        <v>0</v>
      </c>
      <c r="D116" s="9">
        <v>142</v>
      </c>
      <c r="E116" s="9">
        <v>-37</v>
      </c>
      <c r="F116" s="9">
        <v>3</v>
      </c>
      <c r="G116" s="9" t="b">
        <v>0</v>
      </c>
      <c r="H116" s="9">
        <v>107</v>
      </c>
      <c r="I116" s="21">
        <v>105</v>
      </c>
      <c r="J116" s="94"/>
      <c r="K116" s="9" t="s">
        <v>684</v>
      </c>
      <c r="L116" s="14">
        <v>3</v>
      </c>
      <c r="M116" s="19">
        <v>9</v>
      </c>
      <c r="N116" s="19">
        <v>191</v>
      </c>
      <c r="O116" s="9" t="s">
        <v>516</v>
      </c>
      <c r="P116" s="9" t="s">
        <v>513</v>
      </c>
      <c r="Q116" s="9" t="s">
        <v>512</v>
      </c>
      <c r="R116" s="9" t="b">
        <v>0</v>
      </c>
      <c r="S116" s="13" t="s">
        <v>466</v>
      </c>
      <c r="T116" s="13" t="b">
        <v>0</v>
      </c>
      <c r="U116" s="13" t="b">
        <v>0</v>
      </c>
      <c r="V116" s="13" t="s">
        <v>757</v>
      </c>
      <c r="W116" s="13" t="s">
        <v>777</v>
      </c>
      <c r="X116" s="13" t="s">
        <v>742</v>
      </c>
      <c r="Y116" s="13" t="s">
        <v>758</v>
      </c>
      <c r="Z116" s="13" t="s">
        <v>753</v>
      </c>
      <c r="AA116" s="20" t="s">
        <v>745</v>
      </c>
      <c r="AB116" s="13"/>
      <c r="AC116" s="13"/>
      <c r="AD116" s="20"/>
    </row>
    <row r="117" spans="1:30" x14ac:dyDescent="0.35">
      <c r="A117" s="9">
        <v>97</v>
      </c>
      <c r="B117" s="9" t="b">
        <v>1</v>
      </c>
      <c r="C117" s="9" t="b">
        <v>0</v>
      </c>
      <c r="D117" s="9">
        <v>49</v>
      </c>
      <c r="E117" s="9">
        <v>56</v>
      </c>
      <c r="F117" s="9">
        <v>4</v>
      </c>
      <c r="G117" s="9" t="b">
        <v>0</v>
      </c>
      <c r="H117" s="9">
        <v>108</v>
      </c>
      <c r="I117" s="21">
        <v>105</v>
      </c>
      <c r="J117" s="94"/>
      <c r="K117" s="9" t="s">
        <v>572</v>
      </c>
      <c r="L117" s="14">
        <v>4</v>
      </c>
      <c r="M117" s="19">
        <v>13</v>
      </c>
      <c r="N117" s="19">
        <v>191</v>
      </c>
      <c r="O117" s="9" t="s">
        <v>516</v>
      </c>
      <c r="P117" s="9" t="s">
        <v>513</v>
      </c>
      <c r="Q117" s="9" t="s">
        <v>512</v>
      </c>
      <c r="R117" s="9" t="b">
        <v>0</v>
      </c>
      <c r="S117" s="13" t="s">
        <v>464</v>
      </c>
      <c r="T117" s="13" t="b">
        <v>1</v>
      </c>
      <c r="U117" s="13" t="b">
        <v>0</v>
      </c>
      <c r="V117" s="13" t="s">
        <v>757</v>
      </c>
      <c r="W117" s="13" t="s">
        <v>751</v>
      </c>
      <c r="X117" s="13" t="s">
        <v>742</v>
      </c>
      <c r="Y117" s="13" t="s">
        <v>758</v>
      </c>
      <c r="Z117" s="13" t="s">
        <v>753</v>
      </c>
      <c r="AA117" s="20" t="s">
        <v>745</v>
      </c>
      <c r="AB117" s="13"/>
      <c r="AC117" s="13"/>
      <c r="AD117" s="20"/>
    </row>
    <row r="118" spans="1:30" s="10" customFormat="1" x14ac:dyDescent="0.35">
      <c r="A118" s="9">
        <v>268</v>
      </c>
      <c r="B118" s="9" t="b">
        <v>1</v>
      </c>
      <c r="C118" s="9" t="b">
        <v>0</v>
      </c>
      <c r="D118" s="9">
        <v>168</v>
      </c>
      <c r="E118" s="9">
        <v>-63</v>
      </c>
      <c r="F118" s="9">
        <v>5</v>
      </c>
      <c r="G118" s="9" t="b">
        <v>0</v>
      </c>
      <c r="H118" s="9">
        <v>109</v>
      </c>
      <c r="I118" s="21">
        <v>105</v>
      </c>
      <c r="J118" s="94"/>
      <c r="K118" s="9" t="s">
        <v>688</v>
      </c>
      <c r="L118" s="14">
        <v>4</v>
      </c>
      <c r="M118" s="19">
        <v>13</v>
      </c>
      <c r="N118" s="19">
        <v>191</v>
      </c>
      <c r="O118" s="9" t="s">
        <v>516</v>
      </c>
      <c r="P118" s="9" t="s">
        <v>517</v>
      </c>
      <c r="Q118" s="9" t="s">
        <v>514</v>
      </c>
      <c r="R118" s="9" t="b">
        <v>0</v>
      </c>
      <c r="S118" s="13" t="s">
        <v>468</v>
      </c>
      <c r="T118" s="13" t="b">
        <v>1</v>
      </c>
      <c r="U118" s="13" t="b">
        <v>0</v>
      </c>
      <c r="V118" s="13" t="s">
        <v>757</v>
      </c>
      <c r="W118" s="13" t="s">
        <v>751</v>
      </c>
      <c r="X118" s="13" t="s">
        <v>742</v>
      </c>
      <c r="Y118" s="13" t="s">
        <v>758</v>
      </c>
      <c r="Z118" s="13" t="s">
        <v>753</v>
      </c>
      <c r="AA118" s="20" t="s">
        <v>745</v>
      </c>
      <c r="AB118" s="13"/>
      <c r="AC118" s="13"/>
      <c r="AD118" s="20"/>
    </row>
    <row r="119" spans="1:30" x14ac:dyDescent="0.35">
      <c r="A119" s="9">
        <v>10</v>
      </c>
      <c r="B119" s="9" t="b">
        <v>1</v>
      </c>
      <c r="C119" s="9" t="b">
        <v>0</v>
      </c>
      <c r="D119" s="9">
        <v>120</v>
      </c>
      <c r="E119" s="9">
        <v>-10</v>
      </c>
      <c r="F119" s="9">
        <v>1</v>
      </c>
      <c r="G119" s="9" t="b">
        <v>1</v>
      </c>
      <c r="H119" s="9">
        <v>110</v>
      </c>
      <c r="I119" s="21">
        <v>110</v>
      </c>
      <c r="J119" s="94"/>
      <c r="K119" s="9" t="s">
        <v>654</v>
      </c>
      <c r="L119" s="14">
        <v>3</v>
      </c>
      <c r="M119" s="19">
        <v>-1</v>
      </c>
      <c r="N119" s="19">
        <v>187</v>
      </c>
      <c r="O119" s="9" t="s">
        <v>512</v>
      </c>
      <c r="P119" s="9" t="s">
        <v>517</v>
      </c>
      <c r="Q119" s="9" t="s">
        <v>512</v>
      </c>
      <c r="R119" s="9" t="b">
        <v>1</v>
      </c>
      <c r="S119" s="13" t="s">
        <v>1</v>
      </c>
      <c r="T119" s="13" t="b">
        <v>0</v>
      </c>
      <c r="U119" s="13" t="b">
        <v>0</v>
      </c>
      <c r="V119" s="13" t="s">
        <v>750</v>
      </c>
      <c r="W119" s="13" t="s">
        <v>777</v>
      </c>
      <c r="X119" s="13" t="s">
        <v>759</v>
      </c>
      <c r="Y119" s="13" t="s">
        <v>752</v>
      </c>
      <c r="Z119" s="13" t="s">
        <v>760</v>
      </c>
      <c r="AA119" s="20" t="s">
        <v>745</v>
      </c>
      <c r="AB119" s="13"/>
      <c r="AC119" s="13"/>
      <c r="AD119" s="20"/>
    </row>
    <row r="120" spans="1:30" x14ac:dyDescent="0.35">
      <c r="A120" s="9">
        <v>206</v>
      </c>
      <c r="B120" s="9" t="b">
        <v>1</v>
      </c>
      <c r="C120" s="9" t="b">
        <v>0</v>
      </c>
      <c r="D120" s="9">
        <v>32</v>
      </c>
      <c r="E120" s="9">
        <v>78</v>
      </c>
      <c r="F120" s="9">
        <v>2</v>
      </c>
      <c r="G120" s="9" t="b">
        <v>1</v>
      </c>
      <c r="H120" s="9">
        <v>111</v>
      </c>
      <c r="I120" s="21">
        <v>110</v>
      </c>
      <c r="J120" s="94"/>
      <c r="K120" s="9" t="s">
        <v>571</v>
      </c>
      <c r="L120" s="14">
        <v>2</v>
      </c>
      <c r="M120" s="19">
        <v>-5</v>
      </c>
      <c r="N120" s="19">
        <v>187</v>
      </c>
      <c r="O120" s="9" t="s">
        <v>516</v>
      </c>
      <c r="P120" s="9" t="s">
        <v>513</v>
      </c>
      <c r="Q120" s="9" t="s">
        <v>514</v>
      </c>
      <c r="R120" s="9" t="b">
        <v>1</v>
      </c>
      <c r="S120" s="13" t="s">
        <v>482</v>
      </c>
      <c r="T120" s="13" t="b">
        <v>1</v>
      </c>
      <c r="U120" s="13" t="b">
        <v>0</v>
      </c>
      <c r="V120" s="13" t="s">
        <v>757</v>
      </c>
      <c r="W120" s="13" t="s">
        <v>751</v>
      </c>
      <c r="X120" s="13" t="s">
        <v>742</v>
      </c>
      <c r="Y120" s="13" t="s">
        <v>752</v>
      </c>
      <c r="Z120" s="13" t="s">
        <v>760</v>
      </c>
      <c r="AA120" s="20" t="s">
        <v>745</v>
      </c>
      <c r="AB120" s="13"/>
      <c r="AC120" s="13"/>
      <c r="AD120" s="20"/>
    </row>
    <row r="121" spans="1:30" x14ac:dyDescent="0.35">
      <c r="A121" s="9">
        <v>83</v>
      </c>
      <c r="B121" s="9" t="b">
        <v>1</v>
      </c>
      <c r="C121" s="9" t="b">
        <v>0</v>
      </c>
      <c r="D121" s="9">
        <v>120</v>
      </c>
      <c r="E121" s="9">
        <v>-8</v>
      </c>
      <c r="F121" s="9">
        <v>1</v>
      </c>
      <c r="G121" s="9" t="b">
        <v>0</v>
      </c>
      <c r="H121" s="9">
        <v>112</v>
      </c>
      <c r="I121" s="21">
        <v>112</v>
      </c>
      <c r="J121" s="94"/>
      <c r="K121" s="9" t="s">
        <v>648</v>
      </c>
      <c r="L121" s="14">
        <v>4</v>
      </c>
      <c r="M121" s="19">
        <v>7</v>
      </c>
      <c r="N121" s="19">
        <v>185</v>
      </c>
      <c r="O121" s="9" t="s">
        <v>512</v>
      </c>
      <c r="P121" s="9" t="s">
        <v>513</v>
      </c>
      <c r="Q121" s="9" t="s">
        <v>512</v>
      </c>
      <c r="R121" s="9" t="b">
        <v>1</v>
      </c>
      <c r="S121" s="13" t="s">
        <v>468</v>
      </c>
      <c r="T121" s="13" t="b">
        <v>1</v>
      </c>
      <c r="U121" s="13" t="b">
        <v>0</v>
      </c>
      <c r="V121" s="13" t="s">
        <v>750</v>
      </c>
      <c r="W121" s="13" t="s">
        <v>751</v>
      </c>
      <c r="X121" s="13" t="s">
        <v>742</v>
      </c>
      <c r="Y121" s="13" t="s">
        <v>752</v>
      </c>
      <c r="Z121" s="13" t="s">
        <v>753</v>
      </c>
      <c r="AA121" s="20" t="s">
        <v>745</v>
      </c>
      <c r="AB121" s="13"/>
      <c r="AC121" s="13"/>
      <c r="AD121" s="20"/>
    </row>
    <row r="122" spans="1:30" x14ac:dyDescent="0.35">
      <c r="A122" s="9">
        <v>124</v>
      </c>
      <c r="B122" s="9" t="b">
        <v>1</v>
      </c>
      <c r="C122" s="9" t="b">
        <v>0</v>
      </c>
      <c r="D122" s="9">
        <v>75</v>
      </c>
      <c r="E122" s="9">
        <v>37</v>
      </c>
      <c r="F122" s="9">
        <v>2</v>
      </c>
      <c r="G122" s="9" t="b">
        <v>0</v>
      </c>
      <c r="H122" s="9">
        <v>113</v>
      </c>
      <c r="I122" s="21">
        <v>112</v>
      </c>
      <c r="J122" s="94"/>
      <c r="K122" s="9" t="s">
        <v>587</v>
      </c>
      <c r="L122" s="14">
        <v>5</v>
      </c>
      <c r="M122" s="19">
        <v>13</v>
      </c>
      <c r="N122" s="19">
        <v>185</v>
      </c>
      <c r="O122" s="9" t="s">
        <v>516</v>
      </c>
      <c r="P122" s="9" t="s">
        <v>517</v>
      </c>
      <c r="Q122" s="9" t="s">
        <v>514</v>
      </c>
      <c r="R122" s="9" t="b">
        <v>1</v>
      </c>
      <c r="S122" s="13" t="s">
        <v>480</v>
      </c>
      <c r="T122" s="13" t="b">
        <v>1</v>
      </c>
      <c r="U122" s="13" t="b">
        <v>0</v>
      </c>
      <c r="V122" s="13" t="s">
        <v>750</v>
      </c>
      <c r="W122" s="13" t="s">
        <v>751</v>
      </c>
      <c r="X122" s="13" t="s">
        <v>759</v>
      </c>
      <c r="Y122" s="13" t="s">
        <v>752</v>
      </c>
      <c r="Z122" s="13" t="s">
        <v>753</v>
      </c>
      <c r="AA122" s="20" t="s">
        <v>745</v>
      </c>
      <c r="AB122" s="13"/>
      <c r="AC122" s="13"/>
      <c r="AD122" s="20"/>
    </row>
    <row r="123" spans="1:30" x14ac:dyDescent="0.35">
      <c r="A123" s="9">
        <v>110</v>
      </c>
      <c r="B123" s="9" t="b">
        <v>1</v>
      </c>
      <c r="C123" s="9" t="b">
        <v>0</v>
      </c>
      <c r="D123" s="9">
        <v>159</v>
      </c>
      <c r="E123" s="9">
        <v>-45</v>
      </c>
      <c r="F123" s="9">
        <v>1</v>
      </c>
      <c r="G123" s="9" t="b">
        <v>1</v>
      </c>
      <c r="H123" s="9">
        <v>114</v>
      </c>
      <c r="I123" s="21">
        <v>114</v>
      </c>
      <c r="J123" s="94"/>
      <c r="K123" s="9" t="s">
        <v>660</v>
      </c>
      <c r="L123" s="14">
        <v>6</v>
      </c>
      <c r="M123" s="19">
        <v>21</v>
      </c>
      <c r="N123" s="19">
        <v>183</v>
      </c>
      <c r="O123" s="9" t="s">
        <v>516</v>
      </c>
      <c r="P123" s="9" t="s">
        <v>513</v>
      </c>
      <c r="Q123" s="9" t="s">
        <v>512</v>
      </c>
      <c r="R123" s="9" t="b">
        <v>1</v>
      </c>
      <c r="S123" s="13" t="s">
        <v>478</v>
      </c>
      <c r="T123" s="13" t="b">
        <v>1</v>
      </c>
      <c r="U123" s="13" t="b">
        <v>0</v>
      </c>
      <c r="V123" s="13" t="s">
        <v>750</v>
      </c>
      <c r="W123" s="13" t="s">
        <v>751</v>
      </c>
      <c r="X123" s="13" t="s">
        <v>759</v>
      </c>
      <c r="Y123" s="13" t="s">
        <v>758</v>
      </c>
      <c r="Z123" s="13" t="s">
        <v>753</v>
      </c>
      <c r="AA123" s="20" t="s">
        <v>745</v>
      </c>
      <c r="AB123" s="13"/>
      <c r="AC123" s="13"/>
      <c r="AD123" s="20"/>
    </row>
    <row r="124" spans="1:30" x14ac:dyDescent="0.35">
      <c r="A124" s="9">
        <v>188</v>
      </c>
      <c r="B124" s="9" t="b">
        <v>1</v>
      </c>
      <c r="C124" s="9" t="b">
        <v>0</v>
      </c>
      <c r="D124" s="9">
        <v>142</v>
      </c>
      <c r="E124" s="9">
        <v>-28</v>
      </c>
      <c r="F124" s="9">
        <v>2</v>
      </c>
      <c r="G124" s="9" t="b">
        <v>1</v>
      </c>
      <c r="H124" s="9">
        <v>115</v>
      </c>
      <c r="I124" s="21">
        <v>114</v>
      </c>
      <c r="J124" s="94"/>
      <c r="K124" s="9" t="s">
        <v>670</v>
      </c>
      <c r="L124" s="14">
        <v>4</v>
      </c>
      <c r="M124" s="19">
        <v>1</v>
      </c>
      <c r="N124" s="19">
        <v>183</v>
      </c>
      <c r="O124" s="9" t="s">
        <v>516</v>
      </c>
      <c r="P124" s="9" t="s">
        <v>513</v>
      </c>
      <c r="Q124" s="9" t="s">
        <v>514</v>
      </c>
      <c r="R124" s="9" t="b">
        <v>1</v>
      </c>
      <c r="S124" s="13" t="s">
        <v>468</v>
      </c>
      <c r="T124" s="13" t="b">
        <v>1</v>
      </c>
      <c r="U124" s="13" t="b">
        <v>0</v>
      </c>
      <c r="V124" s="13" t="s">
        <v>750</v>
      </c>
      <c r="W124" s="13" t="s">
        <v>751</v>
      </c>
      <c r="X124" s="13" t="s">
        <v>759</v>
      </c>
      <c r="Y124" s="13" t="s">
        <v>752</v>
      </c>
      <c r="Z124" s="13" t="s">
        <v>753</v>
      </c>
      <c r="AA124" s="20" t="s">
        <v>789</v>
      </c>
      <c r="AB124" s="13"/>
      <c r="AC124" s="13"/>
      <c r="AD124" s="20"/>
    </row>
    <row r="125" spans="1:30" x14ac:dyDescent="0.35">
      <c r="A125" s="9">
        <v>106</v>
      </c>
      <c r="B125" s="9" t="b">
        <v>1</v>
      </c>
      <c r="C125" s="9" t="b">
        <v>0</v>
      </c>
      <c r="D125" s="9">
        <v>63</v>
      </c>
      <c r="E125" s="9">
        <v>51</v>
      </c>
      <c r="F125" s="9">
        <v>3</v>
      </c>
      <c r="G125" s="9" t="b">
        <v>1</v>
      </c>
      <c r="H125" s="9">
        <v>116</v>
      </c>
      <c r="I125" s="21">
        <v>114</v>
      </c>
      <c r="J125" s="94"/>
      <c r="K125" s="9" t="s">
        <v>603</v>
      </c>
      <c r="L125" s="14">
        <v>3</v>
      </c>
      <c r="M125" s="19">
        <v>9</v>
      </c>
      <c r="N125" s="19">
        <v>183</v>
      </c>
      <c r="O125" s="9" t="s">
        <v>512</v>
      </c>
      <c r="P125" s="9" t="s">
        <v>517</v>
      </c>
      <c r="Q125" s="9" t="s">
        <v>512</v>
      </c>
      <c r="R125" s="9" t="b">
        <v>1</v>
      </c>
      <c r="S125" s="13" t="s">
        <v>464</v>
      </c>
      <c r="T125" s="13" t="b">
        <v>0</v>
      </c>
      <c r="U125" s="13" t="b">
        <v>0</v>
      </c>
      <c r="V125" s="13" t="s">
        <v>757</v>
      </c>
      <c r="W125" s="13" t="s">
        <v>777</v>
      </c>
      <c r="X125" s="13" t="s">
        <v>742</v>
      </c>
      <c r="Y125" s="13" t="s">
        <v>758</v>
      </c>
      <c r="Z125" s="13" t="s">
        <v>753</v>
      </c>
      <c r="AA125" s="20" t="s">
        <v>745</v>
      </c>
      <c r="AB125" s="13"/>
      <c r="AC125" s="13"/>
      <c r="AD125" s="20"/>
    </row>
    <row r="126" spans="1:30" s="10" customFormat="1" x14ac:dyDescent="0.35">
      <c r="A126" s="9">
        <v>122</v>
      </c>
      <c r="B126" s="9" t="b">
        <v>1</v>
      </c>
      <c r="C126" s="9" t="b">
        <v>0</v>
      </c>
      <c r="D126" s="9">
        <v>142</v>
      </c>
      <c r="E126" s="9">
        <v>-28</v>
      </c>
      <c r="F126" s="9">
        <v>4</v>
      </c>
      <c r="G126" s="9" t="b">
        <v>1</v>
      </c>
      <c r="H126" s="9">
        <v>117</v>
      </c>
      <c r="I126" s="21">
        <v>114</v>
      </c>
      <c r="J126" s="94"/>
      <c r="K126" s="9" t="s">
        <v>667</v>
      </c>
      <c r="L126" s="14">
        <v>4</v>
      </c>
      <c r="M126" s="19">
        <v>1</v>
      </c>
      <c r="N126" s="19">
        <v>183</v>
      </c>
      <c r="O126" s="9" t="s">
        <v>512</v>
      </c>
      <c r="P126" s="9" t="s">
        <v>517</v>
      </c>
      <c r="Q126" s="9" t="s">
        <v>512</v>
      </c>
      <c r="R126" s="9" t="b">
        <v>1</v>
      </c>
      <c r="S126" s="13" t="s">
        <v>482</v>
      </c>
      <c r="T126" s="13" t="b">
        <v>1</v>
      </c>
      <c r="U126" s="13" t="b">
        <v>0</v>
      </c>
      <c r="V126" s="13" t="s">
        <v>750</v>
      </c>
      <c r="W126" s="13" t="s">
        <v>751</v>
      </c>
      <c r="X126" s="13" t="s">
        <v>759</v>
      </c>
      <c r="Y126" s="13" t="s">
        <v>752</v>
      </c>
      <c r="Z126" s="13" t="s">
        <v>753</v>
      </c>
      <c r="AA126" s="20" t="s">
        <v>789</v>
      </c>
      <c r="AB126" s="13"/>
      <c r="AC126" s="13"/>
      <c r="AD126" s="20"/>
    </row>
    <row r="127" spans="1:30" s="10" customFormat="1" x14ac:dyDescent="0.35">
      <c r="A127" s="9">
        <v>212</v>
      </c>
      <c r="B127" s="9" t="b">
        <v>1</v>
      </c>
      <c r="C127" s="9" t="b">
        <v>0</v>
      </c>
      <c r="D127" s="9">
        <v>142</v>
      </c>
      <c r="E127" s="9">
        <v>-24</v>
      </c>
      <c r="F127" s="9">
        <v>1</v>
      </c>
      <c r="G127" s="9" t="b">
        <v>0</v>
      </c>
      <c r="H127" s="9">
        <v>118</v>
      </c>
      <c r="I127" s="21">
        <v>118</v>
      </c>
      <c r="J127" s="94"/>
      <c r="K127" s="9" t="s">
        <v>668</v>
      </c>
      <c r="L127" s="14">
        <v>4</v>
      </c>
      <c r="M127" s="19">
        <v>13</v>
      </c>
      <c r="N127" s="19">
        <v>181</v>
      </c>
      <c r="O127" s="9" t="s">
        <v>512</v>
      </c>
      <c r="P127" s="9" t="s">
        <v>517</v>
      </c>
      <c r="Q127" s="9" t="s">
        <v>512</v>
      </c>
      <c r="R127" s="9" t="b">
        <v>0</v>
      </c>
      <c r="S127" s="13" t="s">
        <v>478</v>
      </c>
      <c r="T127" s="13" t="b">
        <v>1</v>
      </c>
      <c r="U127" s="13" t="b">
        <v>0</v>
      </c>
      <c r="V127" s="13" t="s">
        <v>757</v>
      </c>
      <c r="W127" s="13" t="s">
        <v>751</v>
      </c>
      <c r="X127" s="13" t="s">
        <v>742</v>
      </c>
      <c r="Y127" s="13" t="s">
        <v>758</v>
      </c>
      <c r="Z127" s="13" t="s">
        <v>753</v>
      </c>
      <c r="AA127" s="20" t="s">
        <v>745</v>
      </c>
      <c r="AB127" s="13"/>
      <c r="AC127" s="13"/>
      <c r="AD127" s="20"/>
    </row>
    <row r="128" spans="1:30" x14ac:dyDescent="0.35">
      <c r="A128" s="9">
        <v>123</v>
      </c>
      <c r="B128" s="9" t="b">
        <v>1</v>
      </c>
      <c r="C128" s="9" t="b">
        <v>0</v>
      </c>
      <c r="D128" s="9">
        <v>168</v>
      </c>
      <c r="E128" s="9">
        <v>-50</v>
      </c>
      <c r="F128" s="9">
        <v>2</v>
      </c>
      <c r="G128" s="9" t="b">
        <v>0</v>
      </c>
      <c r="H128" s="9">
        <v>119</v>
      </c>
      <c r="I128" s="21">
        <v>118</v>
      </c>
      <c r="J128" s="94"/>
      <c r="K128" s="9" t="s">
        <v>686</v>
      </c>
      <c r="L128" s="14">
        <v>5</v>
      </c>
      <c r="M128" s="19">
        <v>15</v>
      </c>
      <c r="N128" s="19">
        <v>181</v>
      </c>
      <c r="O128" s="9" t="s">
        <v>516</v>
      </c>
      <c r="P128" s="9" t="s">
        <v>517</v>
      </c>
      <c r="Q128" s="9" t="s">
        <v>512</v>
      </c>
      <c r="R128" s="9" t="b">
        <v>1</v>
      </c>
      <c r="S128" s="13" t="s">
        <v>470</v>
      </c>
      <c r="T128" s="13" t="b">
        <v>1</v>
      </c>
      <c r="U128" s="13" t="b">
        <v>1</v>
      </c>
      <c r="V128" s="13" t="s">
        <v>750</v>
      </c>
      <c r="W128" s="13" t="s">
        <v>751</v>
      </c>
      <c r="X128" s="13" t="s">
        <v>742</v>
      </c>
      <c r="Y128" s="13" t="s">
        <v>758</v>
      </c>
      <c r="Z128" s="13" t="s">
        <v>753</v>
      </c>
      <c r="AA128" s="20" t="s">
        <v>745</v>
      </c>
      <c r="AB128" s="13"/>
      <c r="AC128" s="13"/>
      <c r="AD128" s="20"/>
    </row>
    <row r="129" spans="1:30" x14ac:dyDescent="0.35">
      <c r="A129" s="9">
        <v>33</v>
      </c>
      <c r="B129" s="9" t="b">
        <v>1</v>
      </c>
      <c r="C129" s="9" t="b">
        <v>0</v>
      </c>
      <c r="D129" s="9">
        <v>159</v>
      </c>
      <c r="E129" s="9">
        <v>-41</v>
      </c>
      <c r="F129" s="9">
        <v>3</v>
      </c>
      <c r="G129" s="9" t="b">
        <v>0</v>
      </c>
      <c r="H129" s="9">
        <v>120</v>
      </c>
      <c r="I129" s="21">
        <v>118</v>
      </c>
      <c r="J129" s="94"/>
      <c r="K129" s="9" t="s">
        <v>678</v>
      </c>
      <c r="L129" s="14">
        <v>4</v>
      </c>
      <c r="M129" s="19">
        <v>7</v>
      </c>
      <c r="N129" s="19">
        <v>181</v>
      </c>
      <c r="O129" s="9" t="s">
        <v>516</v>
      </c>
      <c r="P129" s="9" t="s">
        <v>517</v>
      </c>
      <c r="Q129" s="9" t="s">
        <v>512</v>
      </c>
      <c r="R129" s="9" t="b">
        <v>1</v>
      </c>
      <c r="S129" s="13" t="s">
        <v>478</v>
      </c>
      <c r="T129" s="13" t="b">
        <v>1</v>
      </c>
      <c r="U129" s="13" t="b">
        <v>0</v>
      </c>
      <c r="V129" s="13" t="s">
        <v>750</v>
      </c>
      <c r="W129" s="13" t="s">
        <v>751</v>
      </c>
      <c r="X129" s="13" t="s">
        <v>742</v>
      </c>
      <c r="Y129" s="13" t="s">
        <v>752</v>
      </c>
      <c r="Z129" s="13" t="s">
        <v>753</v>
      </c>
      <c r="AA129" s="20" t="s">
        <v>745</v>
      </c>
      <c r="AB129" s="13"/>
      <c r="AC129" s="13"/>
      <c r="AD129" s="20"/>
    </row>
    <row r="130" spans="1:30" x14ac:dyDescent="0.35">
      <c r="A130" s="9">
        <v>32</v>
      </c>
      <c r="B130" s="9" t="b">
        <v>1</v>
      </c>
      <c r="C130" s="9" t="b">
        <v>0</v>
      </c>
      <c r="D130" s="9">
        <v>24</v>
      </c>
      <c r="E130" s="9">
        <v>97</v>
      </c>
      <c r="F130" s="9">
        <v>1</v>
      </c>
      <c r="G130" s="9" t="b">
        <v>1</v>
      </c>
      <c r="H130" s="9">
        <v>121</v>
      </c>
      <c r="I130" s="21">
        <v>121</v>
      </c>
      <c r="J130" s="94"/>
      <c r="K130" s="9" t="s">
        <v>537</v>
      </c>
      <c r="L130" s="14">
        <v>5</v>
      </c>
      <c r="M130" s="19">
        <v>11</v>
      </c>
      <c r="N130" s="19">
        <v>179</v>
      </c>
      <c r="O130" s="9" t="s">
        <v>516</v>
      </c>
      <c r="P130" s="9" t="s">
        <v>517</v>
      </c>
      <c r="Q130" s="9" t="s">
        <v>514</v>
      </c>
      <c r="R130" s="9" t="b">
        <v>1</v>
      </c>
      <c r="S130" s="13" t="s">
        <v>466</v>
      </c>
      <c r="T130" s="13" t="b">
        <v>1</v>
      </c>
      <c r="U130" s="13" t="b">
        <v>0</v>
      </c>
      <c r="V130" s="13" t="s">
        <v>750</v>
      </c>
      <c r="W130" s="13" t="s">
        <v>751</v>
      </c>
      <c r="X130" s="13" t="s">
        <v>759</v>
      </c>
      <c r="Y130" s="13" t="s">
        <v>758</v>
      </c>
      <c r="Z130" s="13" t="s">
        <v>760</v>
      </c>
      <c r="AA130" s="20" t="s">
        <v>745</v>
      </c>
      <c r="AB130" s="13"/>
      <c r="AC130" s="13"/>
      <c r="AD130" s="20"/>
    </row>
    <row r="131" spans="1:30" x14ac:dyDescent="0.35">
      <c r="A131" s="9">
        <v>189</v>
      </c>
      <c r="B131" s="9" t="b">
        <v>1</v>
      </c>
      <c r="C131" s="9" t="b">
        <v>0</v>
      </c>
      <c r="D131" s="9">
        <v>142</v>
      </c>
      <c r="E131" s="9">
        <v>-21</v>
      </c>
      <c r="F131" s="9">
        <v>2</v>
      </c>
      <c r="G131" s="9" t="b">
        <v>1</v>
      </c>
      <c r="H131" s="9">
        <v>122</v>
      </c>
      <c r="I131" s="21">
        <v>121</v>
      </c>
      <c r="J131" s="94"/>
      <c r="K131" s="9" t="s">
        <v>676</v>
      </c>
      <c r="L131" s="14">
        <v>3</v>
      </c>
      <c r="M131" s="19">
        <v>5</v>
      </c>
      <c r="N131" s="19">
        <v>179</v>
      </c>
      <c r="O131" s="9" t="s">
        <v>516</v>
      </c>
      <c r="P131" s="9" t="s">
        <v>513</v>
      </c>
      <c r="Q131" s="9" t="s">
        <v>514</v>
      </c>
      <c r="R131" s="9" t="b">
        <v>1</v>
      </c>
      <c r="S131" s="13" t="s">
        <v>468</v>
      </c>
      <c r="T131" s="13" t="b">
        <v>1</v>
      </c>
      <c r="U131" s="13" t="b">
        <v>0</v>
      </c>
      <c r="V131" s="13" t="s">
        <v>757</v>
      </c>
      <c r="W131" s="13" t="s">
        <v>751</v>
      </c>
      <c r="X131" s="13" t="s">
        <v>742</v>
      </c>
      <c r="Y131" s="13" t="s">
        <v>752</v>
      </c>
      <c r="Z131" s="13" t="s">
        <v>753</v>
      </c>
      <c r="AA131" s="20" t="s">
        <v>745</v>
      </c>
      <c r="AB131" s="13"/>
      <c r="AC131" s="13"/>
      <c r="AD131" s="20"/>
    </row>
    <row r="132" spans="1:30" s="10" customFormat="1" x14ac:dyDescent="0.35">
      <c r="A132" s="9">
        <v>243</v>
      </c>
      <c r="B132" s="9" t="b">
        <v>1</v>
      </c>
      <c r="C132" s="9" t="b">
        <v>0</v>
      </c>
      <c r="D132" s="9">
        <v>75</v>
      </c>
      <c r="E132" s="9">
        <v>46</v>
      </c>
      <c r="F132" s="9">
        <v>3</v>
      </c>
      <c r="G132" s="9" t="b">
        <v>1</v>
      </c>
      <c r="H132" s="9">
        <v>123</v>
      </c>
      <c r="I132" s="21">
        <v>121</v>
      </c>
      <c r="J132" s="94"/>
      <c r="K132" s="9" t="s">
        <v>613</v>
      </c>
      <c r="L132" s="14">
        <v>4</v>
      </c>
      <c r="M132" s="19">
        <v>13</v>
      </c>
      <c r="N132" s="19">
        <v>179</v>
      </c>
      <c r="O132" s="9" t="s">
        <v>516</v>
      </c>
      <c r="P132" s="9" t="s">
        <v>513</v>
      </c>
      <c r="Q132" s="9" t="s">
        <v>514</v>
      </c>
      <c r="R132" s="9" t="b">
        <v>0</v>
      </c>
      <c r="S132" s="13" t="s">
        <v>480</v>
      </c>
      <c r="T132" s="13" t="b">
        <v>1</v>
      </c>
      <c r="U132" s="13" t="b">
        <v>0</v>
      </c>
      <c r="V132" s="13" t="s">
        <v>757</v>
      </c>
      <c r="W132" s="13" t="s">
        <v>751</v>
      </c>
      <c r="X132" s="13" t="s">
        <v>742</v>
      </c>
      <c r="Y132" s="13" t="s">
        <v>758</v>
      </c>
      <c r="Z132" s="13" t="s">
        <v>753</v>
      </c>
      <c r="AA132" s="20" t="s">
        <v>745</v>
      </c>
      <c r="AB132" s="13"/>
      <c r="AC132" s="13"/>
      <c r="AD132" s="20"/>
    </row>
    <row r="133" spans="1:30" x14ac:dyDescent="0.35">
      <c r="A133" s="9">
        <v>262</v>
      </c>
      <c r="B133" s="9" t="b">
        <v>1</v>
      </c>
      <c r="C133" s="9" t="b">
        <v>0</v>
      </c>
      <c r="D133" s="9">
        <v>129</v>
      </c>
      <c r="E133" s="9">
        <v>-8</v>
      </c>
      <c r="F133" s="9">
        <v>4</v>
      </c>
      <c r="G133" s="9" t="b">
        <v>1</v>
      </c>
      <c r="H133" s="9">
        <v>124</v>
      </c>
      <c r="I133" s="21">
        <v>121</v>
      </c>
      <c r="J133" s="94"/>
      <c r="K133" s="9" t="s">
        <v>644</v>
      </c>
      <c r="L133" s="14">
        <v>5</v>
      </c>
      <c r="M133" s="19">
        <v>11</v>
      </c>
      <c r="N133" s="19">
        <v>179</v>
      </c>
      <c r="O133" s="9" t="s">
        <v>516</v>
      </c>
      <c r="P133" s="9" t="s">
        <v>517</v>
      </c>
      <c r="Q133" s="9" t="s">
        <v>577</v>
      </c>
      <c r="R133" s="9" t="b">
        <v>1</v>
      </c>
      <c r="S133" s="13" t="s">
        <v>464</v>
      </c>
      <c r="T133" s="13" t="b">
        <v>1</v>
      </c>
      <c r="U133" s="13" t="b">
        <v>0</v>
      </c>
      <c r="V133" s="13" t="s">
        <v>750</v>
      </c>
      <c r="W133" s="13" t="s">
        <v>751</v>
      </c>
      <c r="X133" s="13" t="s">
        <v>759</v>
      </c>
      <c r="Y133" s="13" t="s">
        <v>758</v>
      </c>
      <c r="Z133" s="13" t="s">
        <v>760</v>
      </c>
      <c r="AA133" s="20" t="s">
        <v>745</v>
      </c>
      <c r="AB133" s="13"/>
      <c r="AC133" s="13"/>
      <c r="AD133" s="20"/>
    </row>
    <row r="134" spans="1:30" s="10" customFormat="1" x14ac:dyDescent="0.35">
      <c r="A134" s="9">
        <v>263</v>
      </c>
      <c r="B134" s="9" t="b">
        <v>1</v>
      </c>
      <c r="C134" s="9" t="b">
        <v>0</v>
      </c>
      <c r="D134" s="9">
        <v>63</v>
      </c>
      <c r="E134" s="9">
        <v>62</v>
      </c>
      <c r="F134" s="9">
        <v>1</v>
      </c>
      <c r="G134" s="9" t="b">
        <v>0</v>
      </c>
      <c r="H134" s="9">
        <v>125</v>
      </c>
      <c r="I134" s="21">
        <v>125</v>
      </c>
      <c r="J134" s="94"/>
      <c r="K134" s="9" t="s">
        <v>576</v>
      </c>
      <c r="L134" s="14">
        <v>5</v>
      </c>
      <c r="M134" s="19">
        <v>11</v>
      </c>
      <c r="N134" s="19">
        <v>177</v>
      </c>
      <c r="O134" s="9" t="s">
        <v>516</v>
      </c>
      <c r="P134" s="9" t="s">
        <v>513</v>
      </c>
      <c r="Q134" s="9" t="s">
        <v>577</v>
      </c>
      <c r="R134" s="9" t="b">
        <v>1</v>
      </c>
      <c r="S134" s="13" t="s">
        <v>482</v>
      </c>
      <c r="T134" s="13" t="b">
        <v>1</v>
      </c>
      <c r="U134" s="13" t="b">
        <v>0</v>
      </c>
      <c r="V134" s="13" t="s">
        <v>750</v>
      </c>
      <c r="W134" s="13" t="s">
        <v>751</v>
      </c>
      <c r="X134" s="13" t="s">
        <v>759</v>
      </c>
      <c r="Y134" s="13" t="s">
        <v>758</v>
      </c>
      <c r="Z134" s="13" t="s">
        <v>760</v>
      </c>
      <c r="AA134" s="20" t="s">
        <v>745</v>
      </c>
      <c r="AB134" s="13"/>
      <c r="AC134" s="13"/>
      <c r="AD134" s="20"/>
    </row>
    <row r="135" spans="1:30" x14ac:dyDescent="0.35">
      <c r="A135" s="9">
        <v>222</v>
      </c>
      <c r="B135" s="9" t="b">
        <v>1</v>
      </c>
      <c r="C135" s="9" t="b">
        <v>0</v>
      </c>
      <c r="D135" s="9">
        <v>129</v>
      </c>
      <c r="E135" s="9">
        <v>-4</v>
      </c>
      <c r="F135" s="9">
        <v>2</v>
      </c>
      <c r="G135" s="9" t="b">
        <v>0</v>
      </c>
      <c r="H135" s="9">
        <v>126</v>
      </c>
      <c r="I135" s="21">
        <v>125</v>
      </c>
      <c r="J135" s="94"/>
      <c r="K135" s="9" t="s">
        <v>658</v>
      </c>
      <c r="L135" s="14">
        <v>4</v>
      </c>
      <c r="M135" s="19">
        <v>7</v>
      </c>
      <c r="N135" s="19">
        <v>177</v>
      </c>
      <c r="O135" s="9" t="s">
        <v>512</v>
      </c>
      <c r="P135" s="9" t="s">
        <v>517</v>
      </c>
      <c r="Q135" s="9" t="s">
        <v>577</v>
      </c>
      <c r="R135" s="9" t="b">
        <v>1</v>
      </c>
      <c r="S135" s="13" t="s">
        <v>458</v>
      </c>
      <c r="T135" s="13" t="b">
        <v>1</v>
      </c>
      <c r="U135" s="13" t="b">
        <v>0</v>
      </c>
      <c r="V135" s="13" t="s">
        <v>750</v>
      </c>
      <c r="W135" s="13" t="s">
        <v>751</v>
      </c>
      <c r="X135" s="13" t="s">
        <v>742</v>
      </c>
      <c r="Y135" s="13" t="s">
        <v>752</v>
      </c>
      <c r="Z135" s="13" t="s">
        <v>753</v>
      </c>
      <c r="AA135" s="20" t="s">
        <v>745</v>
      </c>
      <c r="AB135" s="13"/>
      <c r="AC135" s="13"/>
      <c r="AD135" s="20"/>
    </row>
    <row r="136" spans="1:30" s="10" customFormat="1" x14ac:dyDescent="0.35">
      <c r="A136" s="9">
        <v>226</v>
      </c>
      <c r="B136" s="9" t="b">
        <v>1</v>
      </c>
      <c r="C136" s="9" t="b">
        <v>0</v>
      </c>
      <c r="D136" s="9">
        <v>32</v>
      </c>
      <c r="E136" s="9">
        <v>93</v>
      </c>
      <c r="F136" s="9">
        <v>3</v>
      </c>
      <c r="G136" s="9" t="b">
        <v>0</v>
      </c>
      <c r="H136" s="9">
        <v>127</v>
      </c>
      <c r="I136" s="21">
        <v>125</v>
      </c>
      <c r="J136" s="94"/>
      <c r="K136" s="9" t="s">
        <v>568</v>
      </c>
      <c r="L136" s="14">
        <v>3</v>
      </c>
      <c r="M136" s="19">
        <v>5</v>
      </c>
      <c r="N136" s="19">
        <v>177</v>
      </c>
      <c r="O136" s="9" t="s">
        <v>516</v>
      </c>
      <c r="P136" s="9" t="s">
        <v>517</v>
      </c>
      <c r="Q136" s="9" t="s">
        <v>514</v>
      </c>
      <c r="R136" s="9" t="b">
        <v>1</v>
      </c>
      <c r="S136" s="13" t="s">
        <v>468</v>
      </c>
      <c r="T136" s="13" t="b">
        <v>1</v>
      </c>
      <c r="U136" s="13" t="b">
        <v>0</v>
      </c>
      <c r="V136" s="13" t="s">
        <v>757</v>
      </c>
      <c r="W136" s="13" t="s">
        <v>751</v>
      </c>
      <c r="X136" s="13" t="s">
        <v>742</v>
      </c>
      <c r="Y136" s="13" t="s">
        <v>752</v>
      </c>
      <c r="Z136" s="13" t="s">
        <v>753</v>
      </c>
      <c r="AA136" s="20" t="s">
        <v>745</v>
      </c>
      <c r="AB136" s="13"/>
      <c r="AC136" s="13"/>
      <c r="AD136" s="20"/>
    </row>
    <row r="137" spans="1:30" x14ac:dyDescent="0.35">
      <c r="A137" s="9">
        <v>277</v>
      </c>
      <c r="B137" s="9" t="b">
        <v>1</v>
      </c>
      <c r="C137" s="9" t="b">
        <v>0</v>
      </c>
      <c r="D137" s="9">
        <v>129</v>
      </c>
      <c r="E137" s="9">
        <v>-1</v>
      </c>
      <c r="F137" s="9">
        <v>1</v>
      </c>
      <c r="G137" s="9" t="b">
        <v>1</v>
      </c>
      <c r="H137" s="9">
        <v>128</v>
      </c>
      <c r="I137" s="21">
        <v>128</v>
      </c>
      <c r="J137" s="94"/>
      <c r="K137" s="9" t="s">
        <v>673</v>
      </c>
      <c r="L137" s="14">
        <v>3</v>
      </c>
      <c r="M137" s="19">
        <v>3</v>
      </c>
      <c r="N137" s="19">
        <v>175</v>
      </c>
      <c r="O137" s="9" t="s">
        <v>512</v>
      </c>
      <c r="P137" s="9" t="s">
        <v>513</v>
      </c>
      <c r="Q137" s="9" t="s">
        <v>512</v>
      </c>
      <c r="R137" s="9" t="b">
        <v>1</v>
      </c>
      <c r="S137" s="13" t="s">
        <v>482</v>
      </c>
      <c r="T137" s="13" t="b">
        <v>1</v>
      </c>
      <c r="U137" s="13" t="b">
        <v>0</v>
      </c>
      <c r="V137" s="13" t="s">
        <v>757</v>
      </c>
      <c r="W137" s="13" t="s">
        <v>751</v>
      </c>
      <c r="X137" s="13" t="s">
        <v>742</v>
      </c>
      <c r="Y137" s="13" t="s">
        <v>758</v>
      </c>
      <c r="Z137" s="13" t="s">
        <v>760</v>
      </c>
      <c r="AA137" s="20" t="s">
        <v>745</v>
      </c>
      <c r="AB137" s="13"/>
      <c r="AC137" s="13"/>
      <c r="AD137" s="20"/>
    </row>
    <row r="138" spans="1:30" x14ac:dyDescent="0.35">
      <c r="A138" s="9">
        <v>234</v>
      </c>
      <c r="B138" s="9" t="b">
        <v>0</v>
      </c>
      <c r="C138" s="9" t="b">
        <v>0</v>
      </c>
      <c r="D138" s="9">
        <v>93</v>
      </c>
      <c r="E138" s="9">
        <v>35</v>
      </c>
      <c r="F138" s="9">
        <v>2</v>
      </c>
      <c r="G138" s="9" t="b">
        <v>1</v>
      </c>
      <c r="H138" s="9">
        <v>129</v>
      </c>
      <c r="I138" s="21">
        <v>128</v>
      </c>
      <c r="J138" s="94"/>
      <c r="K138" s="9" t="s">
        <v>604</v>
      </c>
      <c r="L138" s="14">
        <v>5</v>
      </c>
      <c r="M138" s="19">
        <v>15</v>
      </c>
      <c r="N138" s="19">
        <v>175</v>
      </c>
      <c r="O138" s="9" t="s">
        <v>512</v>
      </c>
      <c r="P138" s="9" t="s">
        <v>517</v>
      </c>
      <c r="Q138" s="9" t="s">
        <v>514</v>
      </c>
      <c r="R138" s="9" t="b">
        <v>1</v>
      </c>
      <c r="S138" s="13" t="s">
        <v>474</v>
      </c>
      <c r="T138" s="13" t="b">
        <v>1</v>
      </c>
      <c r="U138" s="13" t="b">
        <v>1</v>
      </c>
      <c r="V138" s="13" t="s">
        <v>750</v>
      </c>
      <c r="W138" s="13" t="s">
        <v>751</v>
      </c>
      <c r="X138" s="13" t="s">
        <v>742</v>
      </c>
      <c r="Y138" s="13" t="s">
        <v>758</v>
      </c>
      <c r="Z138" s="13" t="s">
        <v>753</v>
      </c>
      <c r="AA138" s="20" t="s">
        <v>745</v>
      </c>
      <c r="AB138" s="13"/>
      <c r="AC138" s="13"/>
      <c r="AD138" s="20"/>
    </row>
    <row r="139" spans="1:30" x14ac:dyDescent="0.35">
      <c r="A139" s="9">
        <v>240</v>
      </c>
      <c r="B139" s="9" t="b">
        <v>1</v>
      </c>
      <c r="C139" s="9" t="b">
        <v>0</v>
      </c>
      <c r="D139" s="9">
        <v>129</v>
      </c>
      <c r="E139" s="9">
        <v>1</v>
      </c>
      <c r="F139" s="9">
        <v>1</v>
      </c>
      <c r="G139" s="9" t="b">
        <v>0</v>
      </c>
      <c r="H139" s="9">
        <v>130</v>
      </c>
      <c r="I139" s="21">
        <v>130</v>
      </c>
      <c r="J139" s="94"/>
      <c r="K139" s="9" t="s">
        <v>651</v>
      </c>
      <c r="L139" s="14">
        <v>4</v>
      </c>
      <c r="M139" s="19">
        <v>3</v>
      </c>
      <c r="N139" s="19">
        <v>173</v>
      </c>
      <c r="O139" s="9" t="s">
        <v>512</v>
      </c>
      <c r="P139" s="9" t="s">
        <v>513</v>
      </c>
      <c r="Q139" s="9" t="s">
        <v>514</v>
      </c>
      <c r="R139" s="9" t="b">
        <v>1</v>
      </c>
      <c r="S139" s="13" t="s">
        <v>468</v>
      </c>
      <c r="T139" s="13" t="b">
        <v>1</v>
      </c>
      <c r="U139" s="13" t="b">
        <v>0</v>
      </c>
      <c r="V139" s="13" t="s">
        <v>750</v>
      </c>
      <c r="W139" s="13" t="s">
        <v>751</v>
      </c>
      <c r="X139" s="13" t="s">
        <v>742</v>
      </c>
      <c r="Y139" s="13" t="s">
        <v>758</v>
      </c>
      <c r="Z139" s="13" t="s">
        <v>753</v>
      </c>
      <c r="AA139" s="20" t="s">
        <v>789</v>
      </c>
      <c r="AB139" s="13"/>
      <c r="AC139" s="13"/>
      <c r="AD139" s="20"/>
    </row>
    <row r="140" spans="1:30" x14ac:dyDescent="0.35">
      <c r="A140" s="9">
        <v>185</v>
      </c>
      <c r="B140" s="9" t="b">
        <v>1</v>
      </c>
      <c r="C140" s="9" t="b">
        <v>0</v>
      </c>
      <c r="D140" s="9">
        <v>109</v>
      </c>
      <c r="E140" s="9">
        <v>21</v>
      </c>
      <c r="F140" s="9">
        <v>2</v>
      </c>
      <c r="G140" s="9" t="b">
        <v>0</v>
      </c>
      <c r="H140" s="9">
        <v>131</v>
      </c>
      <c r="I140" s="21">
        <v>130</v>
      </c>
      <c r="J140" s="94"/>
      <c r="K140" s="9" t="s">
        <v>638</v>
      </c>
      <c r="L140" s="14">
        <v>4</v>
      </c>
      <c r="M140" s="19">
        <v>7</v>
      </c>
      <c r="N140" s="19">
        <v>173</v>
      </c>
      <c r="O140" s="9" t="s">
        <v>516</v>
      </c>
      <c r="P140" s="9" t="s">
        <v>513</v>
      </c>
      <c r="Q140" s="9" t="s">
        <v>512</v>
      </c>
      <c r="R140" s="9" t="b">
        <v>1</v>
      </c>
      <c r="S140" s="13" t="s">
        <v>472</v>
      </c>
      <c r="T140" s="13" t="b">
        <v>1</v>
      </c>
      <c r="U140" s="13" t="b">
        <v>0</v>
      </c>
      <c r="V140" s="13" t="s">
        <v>750</v>
      </c>
      <c r="W140" s="13" t="s">
        <v>751</v>
      </c>
      <c r="X140" s="13" t="s">
        <v>742</v>
      </c>
      <c r="Y140" s="13" t="s">
        <v>752</v>
      </c>
      <c r="Z140" s="13" t="s">
        <v>753</v>
      </c>
      <c r="AA140" s="20" t="s">
        <v>745</v>
      </c>
      <c r="AB140" s="13"/>
      <c r="AC140" s="13"/>
      <c r="AD140" s="20"/>
    </row>
    <row r="141" spans="1:30" x14ac:dyDescent="0.35">
      <c r="A141" s="9">
        <v>34</v>
      </c>
      <c r="B141" s="9" t="b">
        <v>1</v>
      </c>
      <c r="C141" s="9" t="b">
        <v>0</v>
      </c>
      <c r="D141" s="9">
        <v>75</v>
      </c>
      <c r="E141" s="9">
        <v>57</v>
      </c>
      <c r="F141" s="9">
        <v>1</v>
      </c>
      <c r="G141" s="9" t="b">
        <v>1</v>
      </c>
      <c r="H141" s="9">
        <v>132</v>
      </c>
      <c r="I141" s="21">
        <v>132</v>
      </c>
      <c r="J141" s="94"/>
      <c r="K141" s="9" t="s">
        <v>490</v>
      </c>
      <c r="L141" s="14">
        <v>5</v>
      </c>
      <c r="M141" s="19">
        <v>15</v>
      </c>
      <c r="N141" s="19">
        <v>171</v>
      </c>
      <c r="O141" s="9" t="s">
        <v>512</v>
      </c>
      <c r="P141" s="9" t="s">
        <v>517</v>
      </c>
      <c r="Q141" s="9" t="s">
        <v>514</v>
      </c>
      <c r="R141" s="9" t="b">
        <v>1</v>
      </c>
      <c r="S141" s="13" t="s">
        <v>470</v>
      </c>
      <c r="T141" s="13" t="b">
        <v>1</v>
      </c>
      <c r="U141" s="13" t="b">
        <v>1</v>
      </c>
      <c r="V141" s="13" t="s">
        <v>750</v>
      </c>
      <c r="W141" s="13" t="s">
        <v>751</v>
      </c>
      <c r="X141" s="13" t="s">
        <v>742</v>
      </c>
      <c r="Y141" s="13" t="s">
        <v>758</v>
      </c>
      <c r="Z141" s="13" t="s">
        <v>753</v>
      </c>
      <c r="AA141" s="20" t="s">
        <v>745</v>
      </c>
      <c r="AB141" s="13"/>
      <c r="AC141" s="13"/>
      <c r="AD141" s="20"/>
    </row>
    <row r="142" spans="1:30" x14ac:dyDescent="0.35">
      <c r="A142" s="9">
        <v>77</v>
      </c>
      <c r="B142" s="9" t="b">
        <v>1</v>
      </c>
      <c r="C142" s="9" t="b">
        <v>0</v>
      </c>
      <c r="D142" s="9">
        <v>93</v>
      </c>
      <c r="E142" s="9">
        <v>39</v>
      </c>
      <c r="F142" s="9">
        <v>2</v>
      </c>
      <c r="G142" s="9" t="b">
        <v>1</v>
      </c>
      <c r="H142" s="9">
        <v>133</v>
      </c>
      <c r="I142" s="21">
        <v>132</v>
      </c>
      <c r="J142" s="94"/>
      <c r="K142" s="9" t="s">
        <v>622</v>
      </c>
      <c r="L142" s="14">
        <v>4</v>
      </c>
      <c r="M142" s="19">
        <v>11</v>
      </c>
      <c r="N142" s="19">
        <v>171</v>
      </c>
      <c r="O142" s="9" t="s">
        <v>512</v>
      </c>
      <c r="P142" s="9" t="s">
        <v>517</v>
      </c>
      <c r="Q142" s="9" t="s">
        <v>577</v>
      </c>
      <c r="R142" s="9" t="b">
        <v>1</v>
      </c>
      <c r="S142" s="13" t="s">
        <v>468</v>
      </c>
      <c r="T142" s="13" t="b">
        <v>0</v>
      </c>
      <c r="U142" s="13" t="b">
        <v>0</v>
      </c>
      <c r="V142" s="13" t="s">
        <v>750</v>
      </c>
      <c r="W142" s="13" t="s">
        <v>777</v>
      </c>
      <c r="X142" s="13" t="s">
        <v>742</v>
      </c>
      <c r="Y142" s="13" t="s">
        <v>758</v>
      </c>
      <c r="Z142" s="13" t="s">
        <v>753</v>
      </c>
      <c r="AA142" s="20" t="s">
        <v>745</v>
      </c>
      <c r="AB142" s="13"/>
      <c r="AC142" s="13"/>
      <c r="AD142" s="20"/>
    </row>
    <row r="143" spans="1:30" x14ac:dyDescent="0.35">
      <c r="A143" s="9">
        <v>249</v>
      </c>
      <c r="B143" s="9" t="b">
        <v>1</v>
      </c>
      <c r="C143" s="9" t="b">
        <v>0</v>
      </c>
      <c r="D143" s="9">
        <v>168</v>
      </c>
      <c r="E143" s="9">
        <v>-36</v>
      </c>
      <c r="F143" s="9">
        <v>3</v>
      </c>
      <c r="G143" s="9" t="b">
        <v>1</v>
      </c>
      <c r="H143" s="9">
        <v>134</v>
      </c>
      <c r="I143" s="21">
        <v>132</v>
      </c>
      <c r="J143" s="94"/>
      <c r="K143" s="9" t="s">
        <v>708</v>
      </c>
      <c r="L143" s="14">
        <v>2</v>
      </c>
      <c r="M143" s="19">
        <v>-9</v>
      </c>
      <c r="N143" s="19">
        <v>171</v>
      </c>
      <c r="O143" s="9" t="s">
        <v>512</v>
      </c>
      <c r="P143" s="9" t="s">
        <v>513</v>
      </c>
      <c r="Q143" s="9" t="s">
        <v>514</v>
      </c>
      <c r="R143" s="9" t="b">
        <v>1</v>
      </c>
      <c r="S143" s="13" t="s">
        <v>466</v>
      </c>
      <c r="T143" s="13" t="b">
        <v>1</v>
      </c>
      <c r="U143" s="13" t="b">
        <v>0</v>
      </c>
      <c r="V143" s="13" t="s">
        <v>757</v>
      </c>
      <c r="W143" s="13" t="s">
        <v>751</v>
      </c>
      <c r="X143" s="13" t="s">
        <v>742</v>
      </c>
      <c r="Y143" s="13" t="s">
        <v>758</v>
      </c>
      <c r="Z143" s="13" t="s">
        <v>760</v>
      </c>
      <c r="AA143" s="20" t="s">
        <v>789</v>
      </c>
      <c r="AB143" s="13"/>
      <c r="AC143" s="13"/>
      <c r="AD143" s="20"/>
    </row>
    <row r="144" spans="1:30" x14ac:dyDescent="0.35">
      <c r="A144" s="9">
        <v>282</v>
      </c>
      <c r="B144" s="9" t="b">
        <v>1</v>
      </c>
      <c r="C144" s="9" t="b">
        <v>0</v>
      </c>
      <c r="D144" s="9">
        <v>185</v>
      </c>
      <c r="E144" s="9">
        <v>-53</v>
      </c>
      <c r="F144" s="9">
        <v>4</v>
      </c>
      <c r="G144" s="9" t="b">
        <v>1</v>
      </c>
      <c r="H144" s="9">
        <v>135</v>
      </c>
      <c r="I144" s="21">
        <v>132</v>
      </c>
      <c r="J144" s="94"/>
      <c r="K144" s="9" t="s">
        <v>687</v>
      </c>
      <c r="L144" s="14">
        <v>6</v>
      </c>
      <c r="M144" s="19">
        <v>21</v>
      </c>
      <c r="N144" s="19">
        <v>171</v>
      </c>
      <c r="O144" s="9" t="s">
        <v>516</v>
      </c>
      <c r="P144" s="9" t="s">
        <v>517</v>
      </c>
      <c r="Q144" s="9" t="s">
        <v>514</v>
      </c>
      <c r="R144" s="9" t="b">
        <v>1</v>
      </c>
      <c r="S144" s="13" t="s">
        <v>464</v>
      </c>
      <c r="T144" s="13" t="b">
        <v>1</v>
      </c>
      <c r="U144" s="13" t="b">
        <v>0</v>
      </c>
      <c r="V144" s="13" t="s">
        <v>750</v>
      </c>
      <c r="W144" s="13" t="s">
        <v>751</v>
      </c>
      <c r="X144" s="13" t="s">
        <v>759</v>
      </c>
      <c r="Y144" s="13" t="s">
        <v>758</v>
      </c>
      <c r="Z144" s="13" t="s">
        <v>753</v>
      </c>
      <c r="AA144" s="20" t="s">
        <v>745</v>
      </c>
      <c r="AB144" s="13"/>
      <c r="AC144" s="13"/>
      <c r="AD144" s="20"/>
    </row>
    <row r="145" spans="1:30" x14ac:dyDescent="0.35">
      <c r="A145" s="9">
        <v>227</v>
      </c>
      <c r="B145" s="9" t="b">
        <v>1</v>
      </c>
      <c r="C145" s="9" t="b">
        <v>0</v>
      </c>
      <c r="D145" s="9">
        <v>109</v>
      </c>
      <c r="E145" s="9">
        <v>27</v>
      </c>
      <c r="F145" s="9">
        <v>1</v>
      </c>
      <c r="G145" s="9" t="b">
        <v>0</v>
      </c>
      <c r="H145" s="9">
        <v>136</v>
      </c>
      <c r="I145" s="21">
        <v>136</v>
      </c>
      <c r="J145" s="94"/>
      <c r="K145" s="9" t="s">
        <v>615</v>
      </c>
      <c r="L145" s="14">
        <v>6</v>
      </c>
      <c r="M145" s="19">
        <v>21</v>
      </c>
      <c r="N145" s="19">
        <v>167</v>
      </c>
      <c r="O145" s="9" t="s">
        <v>516</v>
      </c>
      <c r="P145" s="9" t="s">
        <v>517</v>
      </c>
      <c r="Q145" s="9" t="s">
        <v>512</v>
      </c>
      <c r="R145" s="9" t="b">
        <v>1</v>
      </c>
      <c r="S145" s="13" t="s">
        <v>470</v>
      </c>
      <c r="T145" s="13" t="b">
        <v>1</v>
      </c>
      <c r="U145" s="13" t="b">
        <v>1</v>
      </c>
      <c r="V145" s="13" t="s">
        <v>750</v>
      </c>
      <c r="W145" s="13" t="s">
        <v>751</v>
      </c>
      <c r="X145" s="13" t="s">
        <v>759</v>
      </c>
      <c r="Y145" s="13" t="s">
        <v>758</v>
      </c>
      <c r="Z145" s="13" t="s">
        <v>753</v>
      </c>
      <c r="AA145" s="20" t="s">
        <v>745</v>
      </c>
      <c r="AB145" s="13"/>
      <c r="AC145" s="13"/>
      <c r="AD145" s="20"/>
    </row>
    <row r="146" spans="1:30" x14ac:dyDescent="0.35">
      <c r="A146" s="9">
        <v>232</v>
      </c>
      <c r="B146" s="9" t="b">
        <v>1</v>
      </c>
      <c r="C146" s="9" t="b">
        <v>0</v>
      </c>
      <c r="D146" s="9">
        <v>120</v>
      </c>
      <c r="E146" s="9">
        <v>16</v>
      </c>
      <c r="F146" s="9">
        <v>2</v>
      </c>
      <c r="G146" s="9" t="b">
        <v>0</v>
      </c>
      <c r="H146" s="9">
        <v>137</v>
      </c>
      <c r="I146" s="21">
        <v>136</v>
      </c>
      <c r="J146" s="94"/>
      <c r="K146" s="9" t="s">
        <v>640</v>
      </c>
      <c r="L146" s="14">
        <v>4</v>
      </c>
      <c r="M146" s="19">
        <v>13</v>
      </c>
      <c r="N146" s="19">
        <v>167</v>
      </c>
      <c r="O146" s="9" t="s">
        <v>516</v>
      </c>
      <c r="P146" s="9" t="s">
        <v>517</v>
      </c>
      <c r="Q146" s="9" t="s">
        <v>514</v>
      </c>
      <c r="R146" s="9" t="b">
        <v>0</v>
      </c>
      <c r="S146" s="13" t="s">
        <v>484</v>
      </c>
      <c r="T146" s="13" t="b">
        <v>1</v>
      </c>
      <c r="U146" s="13" t="b">
        <v>0</v>
      </c>
      <c r="V146" s="13" t="s">
        <v>757</v>
      </c>
      <c r="W146" s="13" t="s">
        <v>751</v>
      </c>
      <c r="X146" s="13" t="s">
        <v>742</v>
      </c>
      <c r="Y146" s="13" t="s">
        <v>758</v>
      </c>
      <c r="Z146" s="13" t="s">
        <v>753</v>
      </c>
      <c r="AA146" s="20" t="s">
        <v>745</v>
      </c>
      <c r="AB146" s="13"/>
      <c r="AC146" s="13"/>
      <c r="AD146" s="20"/>
    </row>
    <row r="147" spans="1:30" x14ac:dyDescent="0.35">
      <c r="A147" s="9">
        <v>62</v>
      </c>
      <c r="B147" s="9" t="b">
        <v>1</v>
      </c>
      <c r="C147" s="9" t="b">
        <v>0</v>
      </c>
      <c r="D147" s="9">
        <v>129</v>
      </c>
      <c r="E147" s="9">
        <v>7</v>
      </c>
      <c r="F147" s="9">
        <v>3</v>
      </c>
      <c r="G147" s="9" t="b">
        <v>0</v>
      </c>
      <c r="H147" s="9">
        <v>138</v>
      </c>
      <c r="I147" s="21">
        <v>136</v>
      </c>
      <c r="J147" s="94"/>
      <c r="K147" s="9" t="s">
        <v>656</v>
      </c>
      <c r="L147" s="14">
        <v>4</v>
      </c>
      <c r="M147" s="19">
        <v>13</v>
      </c>
      <c r="N147" s="19">
        <v>167</v>
      </c>
      <c r="O147" s="9" t="s">
        <v>512</v>
      </c>
      <c r="P147" s="9" t="s">
        <v>517</v>
      </c>
      <c r="Q147" s="9" t="s">
        <v>512</v>
      </c>
      <c r="R147" s="9" t="b">
        <v>1</v>
      </c>
      <c r="S147" s="13" t="s">
        <v>466</v>
      </c>
      <c r="T147" s="13" t="b">
        <v>1</v>
      </c>
      <c r="U147" s="13" t="b">
        <v>0</v>
      </c>
      <c r="V147" s="13" t="s">
        <v>757</v>
      </c>
      <c r="W147" s="13" t="s">
        <v>751</v>
      </c>
      <c r="X147" s="13" t="s">
        <v>742</v>
      </c>
      <c r="Y147" s="13" t="s">
        <v>758</v>
      </c>
      <c r="Z147" s="13" t="s">
        <v>753</v>
      </c>
      <c r="AA147" s="20" t="s">
        <v>745</v>
      </c>
      <c r="AB147" s="13"/>
      <c r="AC147" s="13"/>
      <c r="AD147" s="20"/>
    </row>
    <row r="148" spans="1:30" x14ac:dyDescent="0.35">
      <c r="A148" s="9">
        <v>275</v>
      </c>
      <c r="B148" s="9" t="b">
        <v>1</v>
      </c>
      <c r="C148" s="9" t="b">
        <v>0</v>
      </c>
      <c r="D148" s="9">
        <v>142</v>
      </c>
      <c r="E148" s="9">
        <v>-3</v>
      </c>
      <c r="F148" s="9">
        <v>1</v>
      </c>
      <c r="G148" s="9" t="b">
        <v>1</v>
      </c>
      <c r="H148" s="9">
        <v>139</v>
      </c>
      <c r="I148" s="21">
        <v>139</v>
      </c>
      <c r="J148" s="94"/>
      <c r="K148" s="9" t="s">
        <v>663</v>
      </c>
      <c r="L148" s="14">
        <v>4</v>
      </c>
      <c r="M148" s="19">
        <v>-1</v>
      </c>
      <c r="N148" s="19">
        <v>165</v>
      </c>
      <c r="O148" s="9" t="s">
        <v>516</v>
      </c>
      <c r="P148" s="9" t="s">
        <v>513</v>
      </c>
      <c r="Q148" s="9" t="s">
        <v>512</v>
      </c>
      <c r="R148" s="9" t="b">
        <v>1</v>
      </c>
      <c r="S148" s="13" t="s">
        <v>474</v>
      </c>
      <c r="T148" s="13" t="b">
        <v>1</v>
      </c>
      <c r="U148" s="13" t="b">
        <v>1</v>
      </c>
      <c r="V148" s="13" t="s">
        <v>750</v>
      </c>
      <c r="W148" s="13" t="s">
        <v>751</v>
      </c>
      <c r="X148" s="13" t="s">
        <v>759</v>
      </c>
      <c r="Y148" s="13" t="s">
        <v>758</v>
      </c>
      <c r="Z148" s="13" t="s">
        <v>760</v>
      </c>
      <c r="AA148" s="20" t="s">
        <v>789</v>
      </c>
      <c r="AB148" s="13"/>
      <c r="AC148" s="13"/>
      <c r="AD148" s="20"/>
    </row>
    <row r="149" spans="1:30" x14ac:dyDescent="0.35">
      <c r="A149" s="9">
        <v>170</v>
      </c>
      <c r="B149" s="9" t="b">
        <v>1</v>
      </c>
      <c r="C149" s="9" t="b">
        <v>0</v>
      </c>
      <c r="D149" s="9">
        <v>75</v>
      </c>
      <c r="E149" s="9">
        <v>65</v>
      </c>
      <c r="F149" s="9">
        <v>1</v>
      </c>
      <c r="G149" s="9" t="b">
        <v>0</v>
      </c>
      <c r="H149" s="9">
        <v>140</v>
      </c>
      <c r="I149" s="21">
        <v>140</v>
      </c>
      <c r="J149" s="94"/>
      <c r="K149" s="9" t="s">
        <v>626</v>
      </c>
      <c r="L149" s="14">
        <v>3</v>
      </c>
      <c r="M149" s="19">
        <v>9</v>
      </c>
      <c r="N149" s="19">
        <v>161</v>
      </c>
      <c r="O149" s="9" t="s">
        <v>516</v>
      </c>
      <c r="P149" s="9" t="s">
        <v>517</v>
      </c>
      <c r="Q149" s="9" t="s">
        <v>512</v>
      </c>
      <c r="R149" s="9" t="b">
        <v>0</v>
      </c>
      <c r="S149" s="13" t="s">
        <v>480</v>
      </c>
      <c r="T149" s="13" t="b">
        <v>0</v>
      </c>
      <c r="U149" s="13" t="b">
        <v>0</v>
      </c>
      <c r="V149" s="13" t="s">
        <v>757</v>
      </c>
      <c r="W149" s="13" t="s">
        <v>777</v>
      </c>
      <c r="X149" s="13" t="s">
        <v>742</v>
      </c>
      <c r="Y149" s="13" t="s">
        <v>758</v>
      </c>
      <c r="Z149" s="13" t="s">
        <v>753</v>
      </c>
      <c r="AA149" s="20" t="s">
        <v>745</v>
      </c>
      <c r="AB149" s="13"/>
      <c r="AC149" s="13"/>
      <c r="AD149" s="20"/>
    </row>
    <row r="150" spans="1:30" s="10" customFormat="1" x14ac:dyDescent="0.35">
      <c r="A150" s="9">
        <v>75</v>
      </c>
      <c r="B150" s="9" t="b">
        <v>1</v>
      </c>
      <c r="C150" s="9" t="b">
        <v>0</v>
      </c>
      <c r="D150" s="9">
        <v>63</v>
      </c>
      <c r="E150" s="9">
        <v>77</v>
      </c>
      <c r="F150" s="9">
        <v>2</v>
      </c>
      <c r="G150" s="9" t="b">
        <v>0</v>
      </c>
      <c r="H150" s="9">
        <v>141</v>
      </c>
      <c r="I150" s="21">
        <v>140</v>
      </c>
      <c r="J150" s="94"/>
      <c r="K150" s="9" t="s">
        <v>595</v>
      </c>
      <c r="L150" s="14">
        <v>4</v>
      </c>
      <c r="M150" s="19">
        <v>3</v>
      </c>
      <c r="N150" s="19">
        <v>161</v>
      </c>
      <c r="O150" s="9" t="s">
        <v>516</v>
      </c>
      <c r="P150" s="9" t="s">
        <v>517</v>
      </c>
      <c r="Q150" s="9" t="s">
        <v>514</v>
      </c>
      <c r="R150" s="9" t="b">
        <v>1</v>
      </c>
      <c r="S150" s="13" t="s">
        <v>468</v>
      </c>
      <c r="T150" s="13" t="b">
        <v>1</v>
      </c>
      <c r="U150" s="13" t="b">
        <v>0</v>
      </c>
      <c r="V150" s="13" t="s">
        <v>750</v>
      </c>
      <c r="W150" s="13" t="s">
        <v>751</v>
      </c>
      <c r="X150" s="13" t="s">
        <v>759</v>
      </c>
      <c r="Y150" s="13" t="s">
        <v>752</v>
      </c>
      <c r="Z150" s="13" t="s">
        <v>760</v>
      </c>
      <c r="AA150" s="20" t="s">
        <v>745</v>
      </c>
      <c r="AB150" s="13"/>
      <c r="AC150" s="13"/>
      <c r="AD150" s="20"/>
    </row>
    <row r="151" spans="1:30" x14ac:dyDescent="0.35">
      <c r="A151" s="9">
        <v>99</v>
      </c>
      <c r="B151" s="9" t="b">
        <v>1</v>
      </c>
      <c r="C151" s="9" t="b">
        <v>0</v>
      </c>
      <c r="D151" s="9">
        <v>185</v>
      </c>
      <c r="E151" s="9">
        <v>-45</v>
      </c>
      <c r="F151" s="9">
        <v>3</v>
      </c>
      <c r="G151" s="9" t="b">
        <v>0</v>
      </c>
      <c r="H151" s="9">
        <v>142</v>
      </c>
      <c r="I151" s="21">
        <v>140</v>
      </c>
      <c r="J151" s="94"/>
      <c r="K151" s="9" t="s">
        <v>697</v>
      </c>
      <c r="L151" s="14">
        <v>5</v>
      </c>
      <c r="M151" s="19">
        <v>15</v>
      </c>
      <c r="N151" s="19">
        <v>161</v>
      </c>
      <c r="O151" s="9" t="s">
        <v>512</v>
      </c>
      <c r="P151" s="9" t="s">
        <v>517</v>
      </c>
      <c r="Q151" s="9" t="s">
        <v>512</v>
      </c>
      <c r="R151" s="9" t="b">
        <v>1</v>
      </c>
      <c r="S151" s="13" t="s">
        <v>454</v>
      </c>
      <c r="T151" s="13" t="b">
        <v>1</v>
      </c>
      <c r="U151" s="13" t="b">
        <v>0</v>
      </c>
      <c r="V151" s="13" t="s">
        <v>750</v>
      </c>
      <c r="W151" s="13" t="s">
        <v>751</v>
      </c>
      <c r="X151" s="13" t="s">
        <v>742</v>
      </c>
      <c r="Y151" s="13" t="s">
        <v>758</v>
      </c>
      <c r="Z151" s="13" t="s">
        <v>753</v>
      </c>
      <c r="AA151" s="20" t="s">
        <v>745</v>
      </c>
      <c r="AB151" s="13"/>
      <c r="AC151" s="13"/>
      <c r="AD151" s="20"/>
    </row>
    <row r="152" spans="1:30" x14ac:dyDescent="0.35">
      <c r="A152" s="9">
        <v>119</v>
      </c>
      <c r="B152" s="9" t="b">
        <v>1</v>
      </c>
      <c r="C152" s="9" t="b">
        <v>0</v>
      </c>
      <c r="D152" s="9">
        <v>75</v>
      </c>
      <c r="E152" s="9">
        <v>68</v>
      </c>
      <c r="F152" s="9">
        <v>1</v>
      </c>
      <c r="G152" s="9" t="b">
        <v>1</v>
      </c>
      <c r="H152" s="9">
        <v>143</v>
      </c>
      <c r="I152" s="21">
        <v>143</v>
      </c>
      <c r="J152" s="94"/>
      <c r="K152" s="9" t="s">
        <v>616</v>
      </c>
      <c r="L152" s="14">
        <v>4</v>
      </c>
      <c r="M152" s="19">
        <v>5</v>
      </c>
      <c r="N152" s="19">
        <v>159</v>
      </c>
      <c r="O152" s="9" t="s">
        <v>516</v>
      </c>
      <c r="P152" s="9" t="s">
        <v>517</v>
      </c>
      <c r="Q152" s="9" t="s">
        <v>512</v>
      </c>
      <c r="R152" s="9" t="b">
        <v>1</v>
      </c>
      <c r="S152" s="13" t="s">
        <v>468</v>
      </c>
      <c r="T152" s="13" t="b">
        <v>1</v>
      </c>
      <c r="U152" s="13" t="b">
        <v>0</v>
      </c>
      <c r="V152" s="13" t="s">
        <v>750</v>
      </c>
      <c r="W152" s="13" t="s">
        <v>751</v>
      </c>
      <c r="X152" s="13" t="s">
        <v>742</v>
      </c>
      <c r="Y152" s="13" t="s">
        <v>758</v>
      </c>
      <c r="Z152" s="13" t="s">
        <v>760</v>
      </c>
      <c r="AA152" s="20" t="s">
        <v>745</v>
      </c>
      <c r="AB152" s="13"/>
      <c r="AC152" s="13"/>
      <c r="AD152" s="20"/>
    </row>
    <row r="153" spans="1:30" x14ac:dyDescent="0.35">
      <c r="A153" s="9">
        <v>182</v>
      </c>
      <c r="B153" s="9" t="b">
        <v>1</v>
      </c>
      <c r="C153" s="9" t="b">
        <v>0</v>
      </c>
      <c r="D153" s="9">
        <v>129</v>
      </c>
      <c r="E153" s="9">
        <v>15</v>
      </c>
      <c r="F153" s="9">
        <v>1</v>
      </c>
      <c r="G153" s="9" t="b">
        <v>0</v>
      </c>
      <c r="H153" s="9">
        <v>144</v>
      </c>
      <c r="I153" s="21">
        <v>144</v>
      </c>
      <c r="J153" s="94"/>
      <c r="K153" s="9" t="s">
        <v>653</v>
      </c>
      <c r="L153" s="14">
        <v>4</v>
      </c>
      <c r="M153" s="19">
        <v>13</v>
      </c>
      <c r="N153" s="19">
        <v>157</v>
      </c>
      <c r="O153" s="9" t="s">
        <v>516</v>
      </c>
      <c r="P153" s="9" t="s">
        <v>517</v>
      </c>
      <c r="Q153" s="9" t="s">
        <v>512</v>
      </c>
      <c r="R153" s="9" t="b">
        <v>0</v>
      </c>
      <c r="S153" s="13" t="s">
        <v>470</v>
      </c>
      <c r="T153" s="13" t="b">
        <v>1</v>
      </c>
      <c r="U153" s="13" t="b">
        <v>1</v>
      </c>
      <c r="V153" s="13" t="s">
        <v>757</v>
      </c>
      <c r="W153" s="13" t="s">
        <v>751</v>
      </c>
      <c r="X153" s="13" t="s">
        <v>742</v>
      </c>
      <c r="Y153" s="13" t="s">
        <v>758</v>
      </c>
      <c r="Z153" s="13" t="s">
        <v>753</v>
      </c>
      <c r="AA153" s="20" t="s">
        <v>745</v>
      </c>
      <c r="AB153" s="13"/>
      <c r="AC153" s="13"/>
      <c r="AD153" s="20"/>
    </row>
    <row r="154" spans="1:30" x14ac:dyDescent="0.35">
      <c r="A154" s="9">
        <v>159</v>
      </c>
      <c r="B154" s="9" t="b">
        <v>1</v>
      </c>
      <c r="C154" s="9" t="b">
        <v>0</v>
      </c>
      <c r="D154" s="9">
        <v>120</v>
      </c>
      <c r="E154" s="9">
        <v>24</v>
      </c>
      <c r="F154" s="9">
        <v>2</v>
      </c>
      <c r="G154" s="9" t="b">
        <v>0</v>
      </c>
      <c r="H154" s="9">
        <v>145</v>
      </c>
      <c r="I154" s="21">
        <v>144</v>
      </c>
      <c r="J154" s="94"/>
      <c r="K154" s="9" t="s">
        <v>624</v>
      </c>
      <c r="L154" s="14">
        <v>6</v>
      </c>
      <c r="M154" s="19">
        <v>21</v>
      </c>
      <c r="N154" s="19">
        <v>157</v>
      </c>
      <c r="O154" s="9" t="s">
        <v>516</v>
      </c>
      <c r="P154" s="9" t="s">
        <v>517</v>
      </c>
      <c r="Q154" s="9" t="s">
        <v>512</v>
      </c>
      <c r="R154" s="9" t="b">
        <v>1</v>
      </c>
      <c r="S154" s="13" t="s">
        <v>474</v>
      </c>
      <c r="T154" s="13" t="b">
        <v>1</v>
      </c>
      <c r="U154" s="13" t="b">
        <v>1</v>
      </c>
      <c r="V154" s="13" t="s">
        <v>750</v>
      </c>
      <c r="W154" s="13" t="s">
        <v>751</v>
      </c>
      <c r="X154" s="13" t="s">
        <v>759</v>
      </c>
      <c r="Y154" s="13" t="s">
        <v>758</v>
      </c>
      <c r="Z154" s="13" t="s">
        <v>753</v>
      </c>
      <c r="AA154" s="20" t="s">
        <v>745</v>
      </c>
      <c r="AB154" s="13"/>
      <c r="AC154" s="13"/>
      <c r="AD154" s="20"/>
    </row>
    <row r="155" spans="1:30" x14ac:dyDescent="0.35">
      <c r="A155" s="9">
        <v>126</v>
      </c>
      <c r="B155" s="9" t="b">
        <v>1</v>
      </c>
      <c r="C155" s="9" t="b">
        <v>0</v>
      </c>
      <c r="D155" s="9">
        <v>44</v>
      </c>
      <c r="E155" s="9">
        <v>100</v>
      </c>
      <c r="F155" s="9">
        <v>3</v>
      </c>
      <c r="G155" s="9" t="b">
        <v>0</v>
      </c>
      <c r="H155" s="9">
        <v>146</v>
      </c>
      <c r="I155" s="21">
        <v>144</v>
      </c>
      <c r="J155" s="94"/>
      <c r="K155" s="9" t="s">
        <v>562</v>
      </c>
      <c r="L155" s="14">
        <v>4</v>
      </c>
      <c r="M155" s="19">
        <v>13</v>
      </c>
      <c r="N155" s="19">
        <v>157</v>
      </c>
      <c r="O155" s="9" t="s">
        <v>516</v>
      </c>
      <c r="P155" s="9" t="s">
        <v>517</v>
      </c>
      <c r="Q155" s="9" t="s">
        <v>512</v>
      </c>
      <c r="R155" s="9" t="b">
        <v>1</v>
      </c>
      <c r="S155" s="13" t="s">
        <v>466</v>
      </c>
      <c r="T155" s="13" t="b">
        <v>1</v>
      </c>
      <c r="U155" s="13" t="b">
        <v>0</v>
      </c>
      <c r="V155" s="13" t="s">
        <v>757</v>
      </c>
      <c r="W155" s="13" t="s">
        <v>751</v>
      </c>
      <c r="X155" s="13" t="s">
        <v>742</v>
      </c>
      <c r="Y155" s="13" t="s">
        <v>758</v>
      </c>
      <c r="Z155" s="13" t="s">
        <v>753</v>
      </c>
      <c r="AA155" s="20" t="s">
        <v>745</v>
      </c>
      <c r="AB155" s="13"/>
      <c r="AC155" s="13"/>
      <c r="AD155" s="20"/>
    </row>
    <row r="156" spans="1:30" x14ac:dyDescent="0.35">
      <c r="A156" s="9">
        <v>192</v>
      </c>
      <c r="B156" s="9" t="b">
        <v>1</v>
      </c>
      <c r="C156" s="9" t="b">
        <v>0</v>
      </c>
      <c r="D156" s="9">
        <v>142</v>
      </c>
      <c r="E156" s="9">
        <v>5</v>
      </c>
      <c r="F156" s="9">
        <v>1</v>
      </c>
      <c r="G156" s="9" t="b">
        <v>1</v>
      </c>
      <c r="H156" s="9">
        <v>147</v>
      </c>
      <c r="I156" s="21">
        <v>147</v>
      </c>
      <c r="J156" s="94"/>
      <c r="K156" s="9" t="s">
        <v>675</v>
      </c>
      <c r="L156" s="14">
        <v>3</v>
      </c>
      <c r="M156" s="19">
        <v>5</v>
      </c>
      <c r="N156" s="19">
        <v>155</v>
      </c>
      <c r="O156" s="9" t="s">
        <v>512</v>
      </c>
      <c r="P156" s="9" t="s">
        <v>517</v>
      </c>
      <c r="Q156" s="9" t="s">
        <v>577</v>
      </c>
      <c r="R156" s="9" t="b">
        <v>1</v>
      </c>
      <c r="S156" s="13" t="s">
        <v>470</v>
      </c>
      <c r="T156" s="13" t="b">
        <v>1</v>
      </c>
      <c r="U156" s="13" t="b">
        <v>1</v>
      </c>
      <c r="V156" s="13" t="s">
        <v>757</v>
      </c>
      <c r="W156" s="13" t="s">
        <v>751</v>
      </c>
      <c r="X156" s="13" t="s">
        <v>742</v>
      </c>
      <c r="Y156" s="13" t="s">
        <v>752</v>
      </c>
      <c r="Z156" s="13" t="s">
        <v>753</v>
      </c>
      <c r="AA156" s="20" t="s">
        <v>745</v>
      </c>
      <c r="AB156" s="13"/>
      <c r="AC156" s="13"/>
      <c r="AD156" s="20"/>
    </row>
    <row r="157" spans="1:30" x14ac:dyDescent="0.35">
      <c r="A157" s="9">
        <v>147</v>
      </c>
      <c r="B157" s="9" t="b">
        <v>1</v>
      </c>
      <c r="C157" s="9" t="b">
        <v>0</v>
      </c>
      <c r="D157" s="9">
        <v>75</v>
      </c>
      <c r="E157" s="9">
        <v>72</v>
      </c>
      <c r="F157" s="9">
        <v>2</v>
      </c>
      <c r="G157" s="9" t="b">
        <v>1</v>
      </c>
      <c r="H157" s="9">
        <v>148</v>
      </c>
      <c r="I157" s="21">
        <v>147</v>
      </c>
      <c r="J157" s="94"/>
      <c r="K157" s="9" t="s">
        <v>608</v>
      </c>
      <c r="L157" s="14">
        <v>4</v>
      </c>
      <c r="M157" s="19">
        <v>3</v>
      </c>
      <c r="N157" s="19">
        <v>155</v>
      </c>
      <c r="O157" s="9" t="s">
        <v>516</v>
      </c>
      <c r="P157" s="9" t="s">
        <v>517</v>
      </c>
      <c r="Q157" s="9" t="s">
        <v>514</v>
      </c>
      <c r="R157" s="9" t="b">
        <v>1</v>
      </c>
      <c r="S157" s="13" t="s">
        <v>458</v>
      </c>
      <c r="T157" s="13" t="b">
        <v>1</v>
      </c>
      <c r="U157" s="13" t="b">
        <v>0</v>
      </c>
      <c r="V157" s="13" t="s">
        <v>750</v>
      </c>
      <c r="W157" s="13" t="s">
        <v>751</v>
      </c>
      <c r="X157" s="13" t="s">
        <v>759</v>
      </c>
      <c r="Y157" s="13" t="s">
        <v>752</v>
      </c>
      <c r="Z157" s="13" t="s">
        <v>760</v>
      </c>
      <c r="AA157" s="20" t="s">
        <v>745</v>
      </c>
      <c r="AB157" s="13"/>
      <c r="AC157" s="13"/>
      <c r="AD157" s="20"/>
    </row>
    <row r="158" spans="1:30" x14ac:dyDescent="0.35">
      <c r="A158" s="9">
        <v>59</v>
      </c>
      <c r="B158" s="9" t="b">
        <v>1</v>
      </c>
      <c r="C158" s="9" t="b">
        <v>0</v>
      </c>
      <c r="D158" s="9">
        <v>75</v>
      </c>
      <c r="E158" s="9">
        <v>72</v>
      </c>
      <c r="F158" s="9">
        <v>3</v>
      </c>
      <c r="G158" s="9" t="b">
        <v>1</v>
      </c>
      <c r="H158" s="9">
        <v>149</v>
      </c>
      <c r="I158" s="21">
        <v>147</v>
      </c>
      <c r="J158" s="94"/>
      <c r="K158" s="9" t="s">
        <v>600</v>
      </c>
      <c r="L158" s="14">
        <v>5</v>
      </c>
      <c r="M158" s="19">
        <v>15</v>
      </c>
      <c r="N158" s="19">
        <v>155</v>
      </c>
      <c r="O158" s="9" t="s">
        <v>512</v>
      </c>
      <c r="P158" s="9" t="s">
        <v>517</v>
      </c>
      <c r="Q158" s="9" t="s">
        <v>512</v>
      </c>
      <c r="R158" s="9" t="b">
        <v>1</v>
      </c>
      <c r="S158" s="13" t="s">
        <v>470</v>
      </c>
      <c r="T158" s="13" t="b">
        <v>1</v>
      </c>
      <c r="U158" s="13" t="b">
        <v>1</v>
      </c>
      <c r="V158" s="13" t="s">
        <v>750</v>
      </c>
      <c r="W158" s="13" t="s">
        <v>751</v>
      </c>
      <c r="X158" s="13" t="s">
        <v>742</v>
      </c>
      <c r="Y158" s="13" t="s">
        <v>758</v>
      </c>
      <c r="Z158" s="13" t="s">
        <v>753</v>
      </c>
      <c r="AA158" s="20" t="s">
        <v>745</v>
      </c>
      <c r="AB158" s="13"/>
      <c r="AC158" s="13"/>
      <c r="AD158" s="20"/>
    </row>
    <row r="159" spans="1:30" x14ac:dyDescent="0.35">
      <c r="A159" s="9">
        <v>251</v>
      </c>
      <c r="B159" s="9" t="b">
        <v>1</v>
      </c>
      <c r="C159" s="9" t="b">
        <v>0</v>
      </c>
      <c r="D159" s="9">
        <v>159</v>
      </c>
      <c r="E159" s="9">
        <v>-9</v>
      </c>
      <c r="F159" s="9">
        <v>1</v>
      </c>
      <c r="G159" s="9" t="b">
        <v>0</v>
      </c>
      <c r="H159" s="9">
        <v>150</v>
      </c>
      <c r="I159" s="21">
        <v>150</v>
      </c>
      <c r="J159" s="94"/>
      <c r="K159" s="9" t="s">
        <v>681</v>
      </c>
      <c r="L159" s="14">
        <v>4</v>
      </c>
      <c r="M159" s="19">
        <v>7</v>
      </c>
      <c r="N159" s="19">
        <v>153</v>
      </c>
      <c r="O159" s="9" t="s">
        <v>516</v>
      </c>
      <c r="P159" s="9" t="s">
        <v>517</v>
      </c>
      <c r="Q159" s="9" t="s">
        <v>512</v>
      </c>
      <c r="R159" s="9" t="b">
        <v>1</v>
      </c>
      <c r="S159" s="13" t="s">
        <v>474</v>
      </c>
      <c r="T159" s="13" t="b">
        <v>1</v>
      </c>
      <c r="U159" s="13" t="b">
        <v>1</v>
      </c>
      <c r="V159" s="13" t="s">
        <v>750</v>
      </c>
      <c r="W159" s="13" t="s">
        <v>751</v>
      </c>
      <c r="X159" s="13" t="s">
        <v>742</v>
      </c>
      <c r="Y159" s="13" t="s">
        <v>752</v>
      </c>
      <c r="Z159" s="13" t="s">
        <v>753</v>
      </c>
      <c r="AA159" s="20" t="s">
        <v>745</v>
      </c>
      <c r="AB159" s="13"/>
      <c r="AC159" s="13"/>
      <c r="AD159" s="20"/>
    </row>
    <row r="160" spans="1:30" x14ac:dyDescent="0.35">
      <c r="A160" s="9">
        <v>61</v>
      </c>
      <c r="B160" s="9" t="b">
        <v>1</v>
      </c>
      <c r="C160" s="9" t="b">
        <v>0</v>
      </c>
      <c r="D160" s="9">
        <v>168</v>
      </c>
      <c r="E160" s="9">
        <v>-18</v>
      </c>
      <c r="F160" s="9">
        <v>2</v>
      </c>
      <c r="G160" s="9" t="b">
        <v>0</v>
      </c>
      <c r="H160" s="9">
        <v>151</v>
      </c>
      <c r="I160" s="21">
        <v>150</v>
      </c>
      <c r="J160" s="94"/>
      <c r="K160" s="9" t="s">
        <v>683</v>
      </c>
      <c r="L160" s="14">
        <v>5</v>
      </c>
      <c r="M160" s="19">
        <v>13</v>
      </c>
      <c r="N160" s="19">
        <v>153</v>
      </c>
      <c r="O160" s="9" t="s">
        <v>512</v>
      </c>
      <c r="P160" s="9" t="s">
        <v>517</v>
      </c>
      <c r="Q160" s="9" t="s">
        <v>514</v>
      </c>
      <c r="R160" s="9" t="b">
        <v>1</v>
      </c>
      <c r="S160" s="13" t="s">
        <v>484</v>
      </c>
      <c r="T160" s="13" t="b">
        <v>1</v>
      </c>
      <c r="U160" s="13" t="b">
        <v>0</v>
      </c>
      <c r="V160" s="13" t="s">
        <v>750</v>
      </c>
      <c r="W160" s="13" t="s">
        <v>751</v>
      </c>
      <c r="X160" s="13" t="s">
        <v>759</v>
      </c>
      <c r="Y160" s="13" t="s">
        <v>752</v>
      </c>
      <c r="Z160" s="13" t="s">
        <v>753</v>
      </c>
      <c r="AA160" s="20" t="s">
        <v>745</v>
      </c>
      <c r="AB160" s="13"/>
      <c r="AC160" s="13"/>
      <c r="AD160" s="20"/>
    </row>
    <row r="161" spans="1:30" x14ac:dyDescent="0.35">
      <c r="A161" s="9">
        <v>233</v>
      </c>
      <c r="B161" s="9" t="b">
        <v>1</v>
      </c>
      <c r="C161" s="9" t="b">
        <v>0</v>
      </c>
      <c r="D161" s="9">
        <v>159</v>
      </c>
      <c r="E161" s="9">
        <v>-9</v>
      </c>
      <c r="F161" s="9">
        <v>3</v>
      </c>
      <c r="G161" s="9" t="b">
        <v>0</v>
      </c>
      <c r="H161" s="9">
        <v>152</v>
      </c>
      <c r="I161" s="21">
        <v>150</v>
      </c>
      <c r="J161" s="94"/>
      <c r="K161" s="9" t="s">
        <v>690</v>
      </c>
      <c r="L161" s="14">
        <v>3</v>
      </c>
      <c r="M161" s="19">
        <v>9</v>
      </c>
      <c r="N161" s="19">
        <v>153</v>
      </c>
      <c r="O161" s="9" t="s">
        <v>512</v>
      </c>
      <c r="P161" s="9" t="s">
        <v>517</v>
      </c>
      <c r="Q161" s="9" t="s">
        <v>514</v>
      </c>
      <c r="R161" s="9" t="b">
        <v>0</v>
      </c>
      <c r="S161" s="13" t="s">
        <v>468</v>
      </c>
      <c r="T161" s="13" t="b">
        <v>0</v>
      </c>
      <c r="U161" s="13" t="b">
        <v>0</v>
      </c>
      <c r="V161" s="13" t="s">
        <v>757</v>
      </c>
      <c r="W161" s="13" t="s">
        <v>777</v>
      </c>
      <c r="X161" s="13" t="s">
        <v>742</v>
      </c>
      <c r="Y161" s="13" t="s">
        <v>758</v>
      </c>
      <c r="Z161" s="13" t="s">
        <v>753</v>
      </c>
      <c r="AA161" s="20" t="s">
        <v>745</v>
      </c>
      <c r="AB161" s="13"/>
      <c r="AC161" s="13"/>
      <c r="AD161" s="20"/>
    </row>
    <row r="162" spans="1:30" x14ac:dyDescent="0.35">
      <c r="A162" s="9">
        <v>175</v>
      </c>
      <c r="B162" s="9" t="b">
        <v>1</v>
      </c>
      <c r="C162" s="9" t="b">
        <v>0</v>
      </c>
      <c r="D162" s="9">
        <v>179</v>
      </c>
      <c r="E162" s="9">
        <v>-26</v>
      </c>
      <c r="F162" s="9">
        <v>1</v>
      </c>
      <c r="G162" s="9" t="b">
        <v>1</v>
      </c>
      <c r="H162" s="9">
        <v>153</v>
      </c>
      <c r="I162" s="21">
        <v>153</v>
      </c>
      <c r="J162" s="94"/>
      <c r="K162" s="9" t="s">
        <v>704</v>
      </c>
      <c r="L162" s="14">
        <v>3</v>
      </c>
      <c r="M162" s="19">
        <v>-5</v>
      </c>
      <c r="N162" s="19">
        <v>151</v>
      </c>
      <c r="O162" s="9" t="s">
        <v>516</v>
      </c>
      <c r="P162" s="9" t="s">
        <v>517</v>
      </c>
      <c r="Q162" s="9" t="s">
        <v>512</v>
      </c>
      <c r="R162" s="9" t="b">
        <v>1</v>
      </c>
      <c r="S162" s="13" t="s">
        <v>476</v>
      </c>
      <c r="T162" s="13" t="b">
        <v>1</v>
      </c>
      <c r="U162" s="13" t="b">
        <v>1</v>
      </c>
      <c r="V162" s="13" t="s">
        <v>750</v>
      </c>
      <c r="W162" s="13" t="s">
        <v>751</v>
      </c>
      <c r="X162" s="13" t="s">
        <v>742</v>
      </c>
      <c r="Y162" s="13" t="s">
        <v>752</v>
      </c>
      <c r="Z162" s="13" t="s">
        <v>753</v>
      </c>
      <c r="AA162" s="20" t="s">
        <v>789</v>
      </c>
      <c r="AB162" s="13"/>
      <c r="AC162" s="13"/>
      <c r="AD162" s="20"/>
    </row>
    <row r="163" spans="1:30" x14ac:dyDescent="0.35">
      <c r="A163" s="9">
        <v>149</v>
      </c>
      <c r="B163" s="9" t="b">
        <v>1</v>
      </c>
      <c r="C163" s="9" t="b">
        <v>0</v>
      </c>
      <c r="D163" s="9">
        <v>75</v>
      </c>
      <c r="E163" s="9">
        <v>78</v>
      </c>
      <c r="F163" s="9">
        <v>2</v>
      </c>
      <c r="G163" s="9" t="b">
        <v>1</v>
      </c>
      <c r="H163" s="9">
        <v>154</v>
      </c>
      <c r="I163" s="21">
        <v>153</v>
      </c>
      <c r="J163" s="94"/>
      <c r="K163" s="9" t="s">
        <v>623</v>
      </c>
      <c r="L163" s="14">
        <v>3</v>
      </c>
      <c r="M163" s="19">
        <v>-3</v>
      </c>
      <c r="N163" s="19">
        <v>151</v>
      </c>
      <c r="O163" s="9" t="s">
        <v>516</v>
      </c>
      <c r="P163" s="9" t="s">
        <v>517</v>
      </c>
      <c r="Q163" s="9" t="s">
        <v>512</v>
      </c>
      <c r="R163" s="9" t="b">
        <v>1</v>
      </c>
      <c r="S163" s="13" t="s">
        <v>462</v>
      </c>
      <c r="T163" s="13" t="b">
        <v>1</v>
      </c>
      <c r="U163" s="13" t="b">
        <v>1</v>
      </c>
      <c r="V163" s="13" t="s">
        <v>750</v>
      </c>
      <c r="W163" s="13" t="s">
        <v>751</v>
      </c>
      <c r="X163" s="13" t="s">
        <v>742</v>
      </c>
      <c r="Y163" s="13" t="s">
        <v>752</v>
      </c>
      <c r="Z163" s="13" t="s">
        <v>760</v>
      </c>
      <c r="AA163" s="20" t="s">
        <v>745</v>
      </c>
      <c r="AB163" s="13"/>
      <c r="AC163" s="13"/>
      <c r="AD163" s="20"/>
    </row>
    <row r="164" spans="1:30" x14ac:dyDescent="0.35">
      <c r="A164" s="9">
        <v>258</v>
      </c>
      <c r="B164" s="9" t="b">
        <v>1</v>
      </c>
      <c r="C164" s="9" t="b">
        <v>0</v>
      </c>
      <c r="D164" s="9">
        <v>129</v>
      </c>
      <c r="E164" s="9">
        <v>24</v>
      </c>
      <c r="F164" s="9">
        <v>3</v>
      </c>
      <c r="G164" s="9" t="b">
        <v>1</v>
      </c>
      <c r="H164" s="9">
        <v>155</v>
      </c>
      <c r="I164" s="21">
        <v>153</v>
      </c>
      <c r="J164" s="94"/>
      <c r="K164" s="9" t="s">
        <v>661</v>
      </c>
      <c r="L164" s="14">
        <v>4</v>
      </c>
      <c r="M164" s="19">
        <v>9</v>
      </c>
      <c r="N164" s="19">
        <v>151</v>
      </c>
      <c r="O164" s="9" t="s">
        <v>516</v>
      </c>
      <c r="P164" s="9" t="s">
        <v>513</v>
      </c>
      <c r="Q164" s="9" t="s">
        <v>577</v>
      </c>
      <c r="R164" s="9" t="b">
        <v>1</v>
      </c>
      <c r="S164" s="13" t="s">
        <v>470</v>
      </c>
      <c r="T164" s="13" t="b">
        <v>1</v>
      </c>
      <c r="U164" s="13" t="b">
        <v>1</v>
      </c>
      <c r="V164" s="13" t="s">
        <v>757</v>
      </c>
      <c r="W164" s="13" t="s">
        <v>751</v>
      </c>
      <c r="X164" s="13" t="s">
        <v>759</v>
      </c>
      <c r="Y164" s="13" t="s">
        <v>758</v>
      </c>
      <c r="Z164" s="13" t="s">
        <v>760</v>
      </c>
      <c r="AA164" s="20" t="s">
        <v>745</v>
      </c>
      <c r="AB164" s="13"/>
      <c r="AC164" s="13"/>
      <c r="AD164" s="20"/>
    </row>
    <row r="165" spans="1:30" x14ac:dyDescent="0.35">
      <c r="A165" s="9">
        <v>133</v>
      </c>
      <c r="B165" s="9" t="b">
        <v>1</v>
      </c>
      <c r="C165" s="9" t="b">
        <v>0</v>
      </c>
      <c r="D165" s="9">
        <v>49</v>
      </c>
      <c r="E165" s="9">
        <v>104</v>
      </c>
      <c r="F165" s="9">
        <v>4</v>
      </c>
      <c r="G165" s="9" t="b">
        <v>1</v>
      </c>
      <c r="H165" s="9">
        <v>156</v>
      </c>
      <c r="I165" s="21">
        <v>153</v>
      </c>
      <c r="J165" s="94"/>
      <c r="K165" s="9" t="s">
        <v>574</v>
      </c>
      <c r="L165" s="14">
        <v>4</v>
      </c>
      <c r="M165" s="19">
        <v>3</v>
      </c>
      <c r="N165" s="19">
        <v>151</v>
      </c>
      <c r="O165" s="9" t="s">
        <v>516</v>
      </c>
      <c r="P165" s="9" t="s">
        <v>517</v>
      </c>
      <c r="Q165" s="9" t="s">
        <v>512</v>
      </c>
      <c r="R165" s="9" t="b">
        <v>1</v>
      </c>
      <c r="S165" s="13" t="s">
        <v>470</v>
      </c>
      <c r="T165" s="13" t="b">
        <v>1</v>
      </c>
      <c r="U165" s="13" t="b">
        <v>1</v>
      </c>
      <c r="V165" s="13" t="s">
        <v>750</v>
      </c>
      <c r="W165" s="13" t="s">
        <v>751</v>
      </c>
      <c r="X165" s="13" t="s">
        <v>759</v>
      </c>
      <c r="Y165" s="13" t="s">
        <v>752</v>
      </c>
      <c r="Z165" s="13" t="s">
        <v>760</v>
      </c>
      <c r="AA165" s="20" t="s">
        <v>745</v>
      </c>
      <c r="AB165" s="13"/>
      <c r="AC165" s="13"/>
      <c r="AD165" s="20"/>
    </row>
    <row r="166" spans="1:30" x14ac:dyDescent="0.35">
      <c r="A166" s="9">
        <v>89</v>
      </c>
      <c r="B166" s="9" t="b">
        <v>1</v>
      </c>
      <c r="C166" s="9" t="b">
        <v>0</v>
      </c>
      <c r="D166" s="9">
        <v>159</v>
      </c>
      <c r="E166" s="9">
        <v>-2</v>
      </c>
      <c r="F166" s="9">
        <v>1</v>
      </c>
      <c r="G166" s="9" t="b">
        <v>0</v>
      </c>
      <c r="H166" s="9">
        <v>157</v>
      </c>
      <c r="I166" s="21">
        <v>157</v>
      </c>
      <c r="J166" s="94"/>
      <c r="K166" s="9" t="s">
        <v>692</v>
      </c>
      <c r="L166" s="14">
        <v>3</v>
      </c>
      <c r="M166" s="19">
        <v>9</v>
      </c>
      <c r="N166" s="19">
        <v>149</v>
      </c>
      <c r="O166" s="9" t="s">
        <v>512</v>
      </c>
      <c r="P166" s="9" t="s">
        <v>517</v>
      </c>
      <c r="Q166" s="9" t="s">
        <v>512</v>
      </c>
      <c r="R166" s="9" t="b">
        <v>0</v>
      </c>
      <c r="S166" s="13" t="s">
        <v>484</v>
      </c>
      <c r="T166" s="13" t="b">
        <v>0</v>
      </c>
      <c r="U166" s="13" t="b">
        <v>0</v>
      </c>
      <c r="V166" s="13" t="s">
        <v>757</v>
      </c>
      <c r="W166" s="13" t="s">
        <v>777</v>
      </c>
      <c r="X166" s="13" t="s">
        <v>742</v>
      </c>
      <c r="Y166" s="13" t="s">
        <v>758</v>
      </c>
      <c r="Z166" s="13" t="s">
        <v>753</v>
      </c>
      <c r="AA166" s="20" t="s">
        <v>745</v>
      </c>
      <c r="AB166" s="13"/>
      <c r="AC166" s="13"/>
      <c r="AD166" s="20"/>
    </row>
    <row r="167" spans="1:30" x14ac:dyDescent="0.35">
      <c r="A167" s="9">
        <v>260</v>
      </c>
      <c r="B167" s="9" t="b">
        <v>1</v>
      </c>
      <c r="C167" s="9" t="b">
        <v>0</v>
      </c>
      <c r="D167" s="9">
        <v>129</v>
      </c>
      <c r="E167" s="9">
        <v>28</v>
      </c>
      <c r="F167" s="9">
        <v>2</v>
      </c>
      <c r="G167" s="9" t="b">
        <v>0</v>
      </c>
      <c r="H167" s="9">
        <v>158</v>
      </c>
      <c r="I167" s="21">
        <v>157</v>
      </c>
      <c r="J167" s="94"/>
      <c r="K167" s="9" t="s">
        <v>657</v>
      </c>
      <c r="L167" s="14">
        <v>4</v>
      </c>
      <c r="M167" s="19">
        <v>3</v>
      </c>
      <c r="N167" s="19">
        <v>149</v>
      </c>
      <c r="O167" s="9" t="s">
        <v>516</v>
      </c>
      <c r="P167" s="9" t="s">
        <v>513</v>
      </c>
      <c r="Q167" s="9" t="s">
        <v>514</v>
      </c>
      <c r="R167" s="9" t="b">
        <v>1</v>
      </c>
      <c r="S167" s="13" t="s">
        <v>482</v>
      </c>
      <c r="T167" s="13" t="b">
        <v>1</v>
      </c>
      <c r="U167" s="13" t="b">
        <v>0</v>
      </c>
      <c r="V167" s="13" t="s">
        <v>750</v>
      </c>
      <c r="W167" s="13" t="s">
        <v>751</v>
      </c>
      <c r="X167" s="13" t="s">
        <v>759</v>
      </c>
      <c r="Y167" s="13" t="s">
        <v>752</v>
      </c>
      <c r="Z167" s="13" t="s">
        <v>760</v>
      </c>
      <c r="AA167" s="20" t="s">
        <v>745</v>
      </c>
      <c r="AB167" s="13"/>
      <c r="AC167" s="13"/>
      <c r="AD167" s="20"/>
    </row>
    <row r="168" spans="1:30" x14ac:dyDescent="0.35">
      <c r="A168" s="9">
        <v>181</v>
      </c>
      <c r="B168" s="9" t="b">
        <v>0</v>
      </c>
      <c r="C168" s="9" t="b">
        <v>0</v>
      </c>
      <c r="D168" s="9">
        <v>168</v>
      </c>
      <c r="E168" s="9">
        <v>-9</v>
      </c>
      <c r="F168" s="9">
        <v>1</v>
      </c>
      <c r="G168" s="9" t="b">
        <v>1</v>
      </c>
      <c r="H168" s="9">
        <v>159</v>
      </c>
      <c r="I168" s="21">
        <v>159</v>
      </c>
      <c r="J168" s="94"/>
      <c r="K168" s="9" t="s">
        <v>693</v>
      </c>
      <c r="L168" s="14">
        <v>4</v>
      </c>
      <c r="M168" s="19">
        <v>13</v>
      </c>
      <c r="N168" s="19">
        <v>145</v>
      </c>
      <c r="O168" s="9" t="s">
        <v>516</v>
      </c>
      <c r="P168" s="9" t="s">
        <v>513</v>
      </c>
      <c r="Q168" s="9" t="s">
        <v>512</v>
      </c>
      <c r="R168" s="9" t="b">
        <v>0</v>
      </c>
      <c r="S168" s="13" t="s">
        <v>464</v>
      </c>
      <c r="T168" s="13" t="b">
        <v>1</v>
      </c>
      <c r="U168" s="13" t="b">
        <v>0</v>
      </c>
      <c r="V168" s="13" t="s">
        <v>757</v>
      </c>
      <c r="W168" s="13" t="s">
        <v>751</v>
      </c>
      <c r="X168" s="13" t="s">
        <v>742</v>
      </c>
      <c r="Y168" s="13" t="s">
        <v>758</v>
      </c>
      <c r="Z168" s="13" t="s">
        <v>753</v>
      </c>
      <c r="AA168" s="20" t="s">
        <v>745</v>
      </c>
      <c r="AB168" s="13"/>
      <c r="AC168" s="13"/>
      <c r="AD168" s="20"/>
    </row>
    <row r="169" spans="1:30" s="10" customFormat="1" x14ac:dyDescent="0.35">
      <c r="A169" s="9">
        <v>244</v>
      </c>
      <c r="B169" s="9" t="b">
        <v>1</v>
      </c>
      <c r="C169" s="9" t="b">
        <v>0</v>
      </c>
      <c r="D169" s="9">
        <v>159</v>
      </c>
      <c r="E169" s="9">
        <v>1</v>
      </c>
      <c r="F169" s="9">
        <v>1</v>
      </c>
      <c r="G169" s="9" t="b">
        <v>0</v>
      </c>
      <c r="H169" s="9">
        <v>160</v>
      </c>
      <c r="I169" s="21">
        <v>160</v>
      </c>
      <c r="J169" s="94"/>
      <c r="K169" s="9" t="s">
        <v>685</v>
      </c>
      <c r="L169" s="14">
        <v>4</v>
      </c>
      <c r="M169" s="19">
        <v>13</v>
      </c>
      <c r="N169" s="19">
        <v>143</v>
      </c>
      <c r="O169" s="9" t="s">
        <v>512</v>
      </c>
      <c r="P169" s="9" t="s">
        <v>517</v>
      </c>
      <c r="Q169" s="9" t="s">
        <v>514</v>
      </c>
      <c r="R169" s="9" t="b">
        <v>0</v>
      </c>
      <c r="S169" s="13" t="s">
        <v>478</v>
      </c>
      <c r="T169" s="13" t="b">
        <v>1</v>
      </c>
      <c r="U169" s="13" t="b">
        <v>0</v>
      </c>
      <c r="V169" s="13" t="s">
        <v>757</v>
      </c>
      <c r="W169" s="13" t="s">
        <v>751</v>
      </c>
      <c r="X169" s="13" t="s">
        <v>742</v>
      </c>
      <c r="Y169" s="13" t="s">
        <v>758</v>
      </c>
      <c r="Z169" s="13" t="s">
        <v>753</v>
      </c>
      <c r="AA169" s="20" t="s">
        <v>745</v>
      </c>
      <c r="AB169" s="13"/>
      <c r="AC169" s="13"/>
      <c r="AD169" s="20"/>
    </row>
    <row r="170" spans="1:30" x14ac:dyDescent="0.35">
      <c r="A170" s="9">
        <v>60</v>
      </c>
      <c r="B170" s="9" t="b">
        <v>1</v>
      </c>
      <c r="C170" s="9" t="b">
        <v>0</v>
      </c>
      <c r="D170" s="9">
        <v>63</v>
      </c>
      <c r="E170" s="9">
        <v>97</v>
      </c>
      <c r="F170" s="9">
        <v>2</v>
      </c>
      <c r="G170" s="9" t="b">
        <v>0</v>
      </c>
      <c r="H170" s="9">
        <v>161</v>
      </c>
      <c r="I170" s="21">
        <v>160</v>
      </c>
      <c r="J170" s="94"/>
      <c r="K170" s="9" t="s">
        <v>610</v>
      </c>
      <c r="L170" s="14">
        <v>3</v>
      </c>
      <c r="M170" s="19">
        <v>1</v>
      </c>
      <c r="N170" s="19">
        <v>143</v>
      </c>
      <c r="O170" s="9" t="s">
        <v>516</v>
      </c>
      <c r="P170" s="9" t="s">
        <v>517</v>
      </c>
      <c r="Q170" s="9" t="s">
        <v>514</v>
      </c>
      <c r="R170" s="9" t="b">
        <v>1</v>
      </c>
      <c r="S170" s="13" t="s">
        <v>474</v>
      </c>
      <c r="T170" s="13" t="b">
        <v>0</v>
      </c>
      <c r="U170" s="13" t="b">
        <v>1</v>
      </c>
      <c r="V170" s="13" t="s">
        <v>750</v>
      </c>
      <c r="W170" s="13" t="s">
        <v>777</v>
      </c>
      <c r="X170" s="13" t="s">
        <v>742</v>
      </c>
      <c r="Y170" s="13" t="s">
        <v>758</v>
      </c>
      <c r="Z170" s="13" t="s">
        <v>760</v>
      </c>
      <c r="AA170" s="20" t="s">
        <v>745</v>
      </c>
      <c r="AB170" s="13"/>
      <c r="AC170" s="13"/>
      <c r="AD170" s="20"/>
    </row>
    <row r="171" spans="1:30" x14ac:dyDescent="0.35">
      <c r="A171" s="9">
        <v>225</v>
      </c>
      <c r="B171" s="9" t="b">
        <v>1</v>
      </c>
      <c r="C171" s="9" t="b">
        <v>0</v>
      </c>
      <c r="D171" s="9">
        <v>93</v>
      </c>
      <c r="E171" s="9">
        <v>69</v>
      </c>
      <c r="F171" s="9">
        <v>1</v>
      </c>
      <c r="G171" s="9" t="b">
        <v>1</v>
      </c>
      <c r="H171" s="9">
        <v>162</v>
      </c>
      <c r="I171" s="21">
        <v>162</v>
      </c>
      <c r="J171" s="94"/>
      <c r="K171" s="9" t="s">
        <v>620</v>
      </c>
      <c r="L171" s="14">
        <v>4</v>
      </c>
      <c r="M171" s="19">
        <v>7</v>
      </c>
      <c r="N171" s="19">
        <v>141</v>
      </c>
      <c r="O171" s="9" t="s">
        <v>516</v>
      </c>
      <c r="P171" s="9" t="s">
        <v>513</v>
      </c>
      <c r="Q171" s="9" t="s">
        <v>512</v>
      </c>
      <c r="R171" s="9" t="b">
        <v>1</v>
      </c>
      <c r="S171" s="13" t="s">
        <v>464</v>
      </c>
      <c r="T171" s="13" t="b">
        <v>0</v>
      </c>
      <c r="U171" s="13" t="b">
        <v>0</v>
      </c>
      <c r="V171" s="13" t="s">
        <v>750</v>
      </c>
      <c r="W171" s="13" t="s">
        <v>777</v>
      </c>
      <c r="X171" s="13" t="s">
        <v>759</v>
      </c>
      <c r="Y171" s="13" t="s">
        <v>758</v>
      </c>
      <c r="Z171" s="13" t="s">
        <v>760</v>
      </c>
      <c r="AA171" s="20" t="s">
        <v>745</v>
      </c>
      <c r="AB171" s="13"/>
      <c r="AC171" s="13"/>
      <c r="AD171" s="20"/>
    </row>
    <row r="172" spans="1:30" x14ac:dyDescent="0.35">
      <c r="A172" s="9">
        <v>187</v>
      </c>
      <c r="B172" s="9" t="b">
        <v>1</v>
      </c>
      <c r="C172" s="9" t="b">
        <v>0</v>
      </c>
      <c r="D172" s="9">
        <v>168</v>
      </c>
      <c r="E172" s="9">
        <v>-6</v>
      </c>
      <c r="F172" s="9">
        <v>2</v>
      </c>
      <c r="G172" s="9" t="b">
        <v>1</v>
      </c>
      <c r="H172" s="9">
        <v>163</v>
      </c>
      <c r="I172" s="21">
        <v>162</v>
      </c>
      <c r="J172" s="94"/>
      <c r="K172" s="9" t="s">
        <v>672</v>
      </c>
      <c r="L172" s="14">
        <v>6</v>
      </c>
      <c r="M172" s="19">
        <v>21</v>
      </c>
      <c r="N172" s="19">
        <v>141</v>
      </c>
      <c r="O172" s="9" t="s">
        <v>512</v>
      </c>
      <c r="P172" s="9" t="s">
        <v>513</v>
      </c>
      <c r="Q172" s="9" t="s">
        <v>514</v>
      </c>
      <c r="R172" s="9" t="b">
        <v>1</v>
      </c>
      <c r="S172" s="13" t="s">
        <v>484</v>
      </c>
      <c r="T172" s="13" t="b">
        <v>1</v>
      </c>
      <c r="U172" s="13" t="b">
        <v>0</v>
      </c>
      <c r="V172" s="13" t="s">
        <v>750</v>
      </c>
      <c r="W172" s="13" t="s">
        <v>751</v>
      </c>
      <c r="X172" s="13" t="s">
        <v>759</v>
      </c>
      <c r="Y172" s="13" t="s">
        <v>758</v>
      </c>
      <c r="Z172" s="13" t="s">
        <v>753</v>
      </c>
      <c r="AA172" s="20" t="s">
        <v>745</v>
      </c>
      <c r="AB172" s="13"/>
      <c r="AC172" s="13"/>
      <c r="AD172" s="20"/>
    </row>
    <row r="173" spans="1:30" x14ac:dyDescent="0.35">
      <c r="A173" s="9">
        <v>266</v>
      </c>
      <c r="B173" s="9" t="b">
        <v>0</v>
      </c>
      <c r="C173" s="9" t="b">
        <v>0</v>
      </c>
      <c r="D173" s="9">
        <v>168</v>
      </c>
      <c r="E173" s="9">
        <v>-6</v>
      </c>
      <c r="F173" s="9">
        <v>3</v>
      </c>
      <c r="G173" s="9" t="b">
        <v>1</v>
      </c>
      <c r="H173" s="9">
        <v>164</v>
      </c>
      <c r="I173" s="21">
        <v>162</v>
      </c>
      <c r="J173" s="94"/>
      <c r="K173" s="9" t="s">
        <v>691</v>
      </c>
      <c r="L173" s="14">
        <v>4</v>
      </c>
      <c r="M173" s="19">
        <v>13</v>
      </c>
      <c r="N173" s="19">
        <v>141</v>
      </c>
      <c r="O173" s="9" t="s">
        <v>516</v>
      </c>
      <c r="P173" s="9" t="s">
        <v>517</v>
      </c>
      <c r="Q173" s="9" t="s">
        <v>577</v>
      </c>
      <c r="R173" s="9" t="b">
        <v>0</v>
      </c>
      <c r="S173" s="13" t="s">
        <v>482</v>
      </c>
      <c r="T173" s="13" t="b">
        <v>1</v>
      </c>
      <c r="U173" s="13" t="b">
        <v>0</v>
      </c>
      <c r="V173" s="13" t="s">
        <v>757</v>
      </c>
      <c r="W173" s="13" t="s">
        <v>751</v>
      </c>
      <c r="X173" s="13" t="s">
        <v>742</v>
      </c>
      <c r="Y173" s="13" t="s">
        <v>758</v>
      </c>
      <c r="Z173" s="13" t="s">
        <v>753</v>
      </c>
      <c r="AA173" s="20" t="s">
        <v>745</v>
      </c>
      <c r="AB173" s="13"/>
      <c r="AC173" s="13"/>
      <c r="AD173" s="20"/>
    </row>
    <row r="174" spans="1:30" x14ac:dyDescent="0.35">
      <c r="A174" s="9">
        <v>219</v>
      </c>
      <c r="B174" s="9" t="b">
        <v>1</v>
      </c>
      <c r="C174" s="9" t="b">
        <v>0</v>
      </c>
      <c r="D174" s="9">
        <v>168</v>
      </c>
      <c r="E174" s="9">
        <v>-3</v>
      </c>
      <c r="F174" s="9">
        <v>1</v>
      </c>
      <c r="G174" s="9" t="b">
        <v>0</v>
      </c>
      <c r="H174" s="9">
        <v>165</v>
      </c>
      <c r="I174" s="21">
        <v>165</v>
      </c>
      <c r="J174" s="94"/>
      <c r="K174" s="9" t="s">
        <v>699</v>
      </c>
      <c r="L174" s="14">
        <v>3</v>
      </c>
      <c r="M174" s="19">
        <v>-3</v>
      </c>
      <c r="N174" s="19">
        <v>139</v>
      </c>
      <c r="O174" s="9" t="s">
        <v>516</v>
      </c>
      <c r="P174" s="9" t="s">
        <v>517</v>
      </c>
      <c r="Q174" s="9" t="s">
        <v>512</v>
      </c>
      <c r="R174" s="9" t="b">
        <v>1</v>
      </c>
      <c r="S174" s="13" t="s">
        <v>472</v>
      </c>
      <c r="T174" s="13" t="b">
        <v>1</v>
      </c>
      <c r="U174" s="13" t="b">
        <v>0</v>
      </c>
      <c r="V174" s="13" t="s">
        <v>750</v>
      </c>
      <c r="W174" s="13" t="s">
        <v>751</v>
      </c>
      <c r="X174" s="13" t="s">
        <v>742</v>
      </c>
      <c r="Y174" s="13" t="s">
        <v>752</v>
      </c>
      <c r="Z174" s="13" t="s">
        <v>760</v>
      </c>
      <c r="AA174" s="20" t="s">
        <v>745</v>
      </c>
      <c r="AB174" s="13"/>
      <c r="AC174" s="13"/>
      <c r="AD174" s="20"/>
    </row>
    <row r="175" spans="1:30" x14ac:dyDescent="0.35">
      <c r="A175" s="9">
        <v>46</v>
      </c>
      <c r="B175" s="9" t="b">
        <v>1</v>
      </c>
      <c r="C175" s="9" t="b">
        <v>0</v>
      </c>
      <c r="D175" s="9">
        <v>93</v>
      </c>
      <c r="E175" s="9">
        <v>72</v>
      </c>
      <c r="F175" s="9">
        <v>2</v>
      </c>
      <c r="G175" s="9" t="b">
        <v>0</v>
      </c>
      <c r="H175" s="9">
        <v>166</v>
      </c>
      <c r="I175" s="21">
        <v>165</v>
      </c>
      <c r="J175" s="94"/>
      <c r="K175" s="9" t="s">
        <v>598</v>
      </c>
      <c r="L175" s="14">
        <v>6</v>
      </c>
      <c r="M175" s="19">
        <v>21</v>
      </c>
      <c r="N175" s="19">
        <v>139</v>
      </c>
      <c r="O175" s="9" t="s">
        <v>512</v>
      </c>
      <c r="P175" s="9" t="s">
        <v>513</v>
      </c>
      <c r="Q175" s="9" t="s">
        <v>512</v>
      </c>
      <c r="R175" s="9" t="b">
        <v>1</v>
      </c>
      <c r="S175" s="13" t="s">
        <v>468</v>
      </c>
      <c r="T175" s="13" t="b">
        <v>1</v>
      </c>
      <c r="U175" s="13" t="b">
        <v>0</v>
      </c>
      <c r="V175" s="13" t="s">
        <v>750</v>
      </c>
      <c r="W175" s="13" t="s">
        <v>751</v>
      </c>
      <c r="X175" s="13" t="s">
        <v>759</v>
      </c>
      <c r="Y175" s="13" t="s">
        <v>758</v>
      </c>
      <c r="Z175" s="13" t="s">
        <v>753</v>
      </c>
      <c r="AA175" s="20" t="s">
        <v>745</v>
      </c>
      <c r="AB175" s="13"/>
      <c r="AC175" s="13"/>
      <c r="AD175" s="20"/>
    </row>
    <row r="176" spans="1:30" hidden="1" outlineLevel="1" x14ac:dyDescent="0.35">
      <c r="A176" s="9">
        <v>134</v>
      </c>
      <c r="B176" s="9" t="b">
        <v>1</v>
      </c>
      <c r="C176" s="9" t="b">
        <v>0</v>
      </c>
      <c r="D176" s="9">
        <v>49</v>
      </c>
      <c r="E176" s="9">
        <v>116</v>
      </c>
      <c r="F176" s="9">
        <v>3</v>
      </c>
      <c r="G176" s="9" t="b">
        <v>0</v>
      </c>
      <c r="H176" s="9">
        <v>167</v>
      </c>
      <c r="I176" s="21">
        <v>165</v>
      </c>
      <c r="J176" s="94"/>
      <c r="K176" s="9" t="s">
        <v>584</v>
      </c>
      <c r="L176" s="14">
        <v>4</v>
      </c>
      <c r="M176" s="19">
        <v>9</v>
      </c>
      <c r="N176" s="19">
        <v>139</v>
      </c>
      <c r="O176" s="9" t="s">
        <v>512</v>
      </c>
      <c r="P176" s="9" t="s">
        <v>517</v>
      </c>
      <c r="Q176" s="9" t="s">
        <v>512</v>
      </c>
      <c r="R176" s="9" t="b">
        <v>1</v>
      </c>
      <c r="S176" s="13" t="s">
        <v>466</v>
      </c>
      <c r="T176" s="13" t="b">
        <v>1</v>
      </c>
      <c r="U176" s="13" t="b">
        <v>0</v>
      </c>
      <c r="V176" s="13" t="s">
        <v>757</v>
      </c>
      <c r="W176" s="13" t="s">
        <v>751</v>
      </c>
      <c r="X176" s="13" t="s">
        <v>759</v>
      </c>
      <c r="Y176" s="13" t="s">
        <v>758</v>
      </c>
      <c r="Z176" s="13" t="s">
        <v>760</v>
      </c>
      <c r="AA176" s="20" t="s">
        <v>745</v>
      </c>
      <c r="AB176" s="13"/>
      <c r="AC176" s="13"/>
      <c r="AD176" s="20"/>
    </row>
    <row r="177" spans="1:30" hidden="1" outlineLevel="1" x14ac:dyDescent="0.35">
      <c r="A177" s="9">
        <v>183</v>
      </c>
      <c r="B177" s="9" t="b">
        <v>1</v>
      </c>
      <c r="C177" s="9" t="b">
        <v>0</v>
      </c>
      <c r="D177" s="9">
        <v>179</v>
      </c>
      <c r="E177" s="9">
        <v>-14</v>
      </c>
      <c r="F177" s="9">
        <v>4</v>
      </c>
      <c r="G177" s="9" t="b">
        <v>0</v>
      </c>
      <c r="H177" s="9">
        <v>168</v>
      </c>
      <c r="I177" s="21">
        <v>165</v>
      </c>
      <c r="J177" s="94"/>
      <c r="K177" s="9" t="s">
        <v>701</v>
      </c>
      <c r="L177" s="14">
        <v>4</v>
      </c>
      <c r="M177" s="19">
        <v>13</v>
      </c>
      <c r="N177" s="19">
        <v>139</v>
      </c>
      <c r="O177" s="9" t="s">
        <v>512</v>
      </c>
      <c r="P177" s="9" t="s">
        <v>513</v>
      </c>
      <c r="Q177" s="9" t="s">
        <v>514</v>
      </c>
      <c r="R177" s="9" t="b">
        <v>1</v>
      </c>
      <c r="S177" s="13" t="s">
        <v>1</v>
      </c>
      <c r="T177" s="13" t="b">
        <v>1</v>
      </c>
      <c r="U177" s="13" t="b">
        <v>0</v>
      </c>
      <c r="V177" s="13" t="s">
        <v>757</v>
      </c>
      <c r="W177" s="13" t="s">
        <v>751</v>
      </c>
      <c r="X177" s="13" t="s">
        <v>742</v>
      </c>
      <c r="Y177" s="13" t="s">
        <v>758</v>
      </c>
      <c r="Z177" s="13" t="s">
        <v>753</v>
      </c>
      <c r="AA177" s="20" t="s">
        <v>745</v>
      </c>
      <c r="AB177" s="13"/>
      <c r="AC177" s="13"/>
      <c r="AD177" s="20"/>
    </row>
    <row r="178" spans="1:30" hidden="1" outlineLevel="1" x14ac:dyDescent="0.35">
      <c r="A178" s="9">
        <v>26</v>
      </c>
      <c r="B178" s="9" t="b">
        <v>1</v>
      </c>
      <c r="C178" s="9" t="b">
        <v>0</v>
      </c>
      <c r="D178" s="9">
        <v>185</v>
      </c>
      <c r="E178" s="9">
        <v>-16</v>
      </c>
      <c r="F178" s="9">
        <v>1</v>
      </c>
      <c r="G178" s="9" t="b">
        <v>1</v>
      </c>
      <c r="H178" s="9">
        <v>169</v>
      </c>
      <c r="I178" s="21">
        <v>169</v>
      </c>
      <c r="J178" s="94"/>
      <c r="K178" s="9" t="s">
        <v>707</v>
      </c>
      <c r="L178" s="14">
        <v>4</v>
      </c>
      <c r="M178" s="19">
        <v>11</v>
      </c>
      <c r="N178" s="19">
        <v>137</v>
      </c>
      <c r="O178" s="9" t="s">
        <v>512</v>
      </c>
      <c r="P178" s="9" t="s">
        <v>513</v>
      </c>
      <c r="Q178" s="9" t="s">
        <v>512</v>
      </c>
      <c r="R178" s="9" t="b">
        <v>1</v>
      </c>
      <c r="S178" s="13" t="s">
        <v>472</v>
      </c>
      <c r="T178" s="13" t="b">
        <v>1</v>
      </c>
      <c r="U178" s="13" t="b">
        <v>0</v>
      </c>
      <c r="V178" s="13" t="s">
        <v>757</v>
      </c>
      <c r="W178" s="13" t="s">
        <v>778</v>
      </c>
      <c r="X178" s="13" t="s">
        <v>779</v>
      </c>
      <c r="Y178" s="13" t="s">
        <v>790</v>
      </c>
      <c r="Z178" s="13" t="s">
        <v>768</v>
      </c>
      <c r="AA178" s="20" t="s">
        <v>745</v>
      </c>
      <c r="AB178" s="13"/>
      <c r="AC178" s="13"/>
      <c r="AD178" s="20"/>
    </row>
    <row r="179" spans="1:30" hidden="1" outlineLevel="1" x14ac:dyDescent="0.35">
      <c r="A179" s="9">
        <v>220</v>
      </c>
      <c r="B179" s="9" t="b">
        <v>1</v>
      </c>
      <c r="C179" s="9" t="b">
        <v>0</v>
      </c>
      <c r="D179" s="9">
        <v>142</v>
      </c>
      <c r="E179" s="9">
        <v>27</v>
      </c>
      <c r="F179" s="9">
        <v>2</v>
      </c>
      <c r="G179" s="9" t="b">
        <v>1</v>
      </c>
      <c r="H179" s="9">
        <v>170</v>
      </c>
      <c r="I179" s="21">
        <v>169</v>
      </c>
      <c r="J179" s="94"/>
      <c r="K179" s="9" t="s">
        <v>679</v>
      </c>
      <c r="L179" s="14">
        <v>3</v>
      </c>
      <c r="M179" s="19">
        <v>5</v>
      </c>
      <c r="N179" s="19">
        <v>137</v>
      </c>
      <c r="O179" s="9" t="s">
        <v>512</v>
      </c>
      <c r="P179" s="9" t="s">
        <v>517</v>
      </c>
      <c r="Q179" s="9" t="s">
        <v>512</v>
      </c>
      <c r="R179" s="9" t="b">
        <v>0</v>
      </c>
      <c r="S179" s="13" t="s">
        <v>472</v>
      </c>
      <c r="T179" s="13" t="b">
        <v>1</v>
      </c>
      <c r="U179" s="13" t="b">
        <v>0</v>
      </c>
      <c r="V179" s="13" t="s">
        <v>757</v>
      </c>
      <c r="W179" s="13" t="s">
        <v>751</v>
      </c>
      <c r="X179" s="13" t="s">
        <v>742</v>
      </c>
      <c r="Y179" s="13" t="s">
        <v>752</v>
      </c>
      <c r="Z179" s="13" t="s">
        <v>753</v>
      </c>
      <c r="AA179" s="20" t="s">
        <v>745</v>
      </c>
      <c r="AB179" s="13"/>
      <c r="AC179" s="13"/>
      <c r="AD179" s="20"/>
    </row>
    <row r="180" spans="1:30" s="10" customFormat="1" hidden="1" outlineLevel="1" x14ac:dyDescent="0.35">
      <c r="A180" s="9">
        <v>72</v>
      </c>
      <c r="B180" s="9" t="b">
        <v>1</v>
      </c>
      <c r="C180" s="9" t="b">
        <v>0</v>
      </c>
      <c r="D180" s="9">
        <v>75</v>
      </c>
      <c r="E180" s="9">
        <v>96</v>
      </c>
      <c r="F180" s="9">
        <v>1</v>
      </c>
      <c r="G180" s="9" t="b">
        <v>0</v>
      </c>
      <c r="H180" s="9">
        <v>171</v>
      </c>
      <c r="I180" s="21">
        <v>171</v>
      </c>
      <c r="J180" s="94"/>
      <c r="K180" s="9" t="s">
        <v>621</v>
      </c>
      <c r="L180" s="14">
        <v>3</v>
      </c>
      <c r="M180" s="19">
        <v>-1</v>
      </c>
      <c r="N180" s="19">
        <v>135</v>
      </c>
      <c r="O180" s="9" t="s">
        <v>516</v>
      </c>
      <c r="P180" s="9" t="s">
        <v>513</v>
      </c>
      <c r="Q180" s="9" t="s">
        <v>514</v>
      </c>
      <c r="R180" s="9" t="b">
        <v>1</v>
      </c>
      <c r="S180" s="13" t="s">
        <v>484</v>
      </c>
      <c r="T180" s="13" t="b">
        <v>0</v>
      </c>
      <c r="U180" s="13" t="b">
        <v>0</v>
      </c>
      <c r="V180" s="13" t="s">
        <v>750</v>
      </c>
      <c r="W180" s="13" t="s">
        <v>777</v>
      </c>
      <c r="X180" s="13" t="s">
        <v>742</v>
      </c>
      <c r="Y180" s="13" t="s">
        <v>758</v>
      </c>
      <c r="Z180" s="13" t="s">
        <v>753</v>
      </c>
      <c r="AA180" s="20" t="s">
        <v>789</v>
      </c>
      <c r="AB180" s="13"/>
      <c r="AC180" s="13"/>
      <c r="AD180" s="20"/>
    </row>
    <row r="181" spans="1:30" collapsed="1" x14ac:dyDescent="0.35">
      <c r="A181" s="5">
        <v>267</v>
      </c>
      <c r="B181" s="9" t="b">
        <v>1</v>
      </c>
      <c r="C181" s="9" t="b">
        <v>0</v>
      </c>
      <c r="D181" s="9">
        <v>168</v>
      </c>
      <c r="E181" s="9">
        <v>3</v>
      </c>
      <c r="F181" s="9">
        <v>2</v>
      </c>
      <c r="G181" s="9" t="b">
        <v>0</v>
      </c>
      <c r="H181" s="9">
        <v>172</v>
      </c>
      <c r="I181" s="21">
        <v>171</v>
      </c>
      <c r="J181" s="94"/>
      <c r="K181" s="9" t="s">
        <v>665</v>
      </c>
      <c r="L181" s="14">
        <v>6</v>
      </c>
      <c r="M181" s="19">
        <v>21</v>
      </c>
      <c r="N181" s="19">
        <v>135</v>
      </c>
      <c r="O181" s="9" t="s">
        <v>512</v>
      </c>
      <c r="P181" s="9" t="s">
        <v>513</v>
      </c>
      <c r="Q181" s="9" t="s">
        <v>577</v>
      </c>
      <c r="R181" s="9" t="b">
        <v>1</v>
      </c>
      <c r="S181" s="13" t="s">
        <v>484</v>
      </c>
      <c r="T181" s="13" t="b">
        <v>1</v>
      </c>
      <c r="U181" s="13" t="b">
        <v>0</v>
      </c>
      <c r="V181" s="13" t="s">
        <v>750</v>
      </c>
      <c r="W181" s="13" t="s">
        <v>751</v>
      </c>
      <c r="X181" s="13" t="s">
        <v>759</v>
      </c>
      <c r="Y181" s="13" t="s">
        <v>758</v>
      </c>
      <c r="Z181" s="13" t="s">
        <v>753</v>
      </c>
      <c r="AA181" s="20" t="s">
        <v>745</v>
      </c>
      <c r="AB181" s="13"/>
      <c r="AC181" s="13"/>
      <c r="AD181" s="20"/>
    </row>
    <row r="182" spans="1:30" x14ac:dyDescent="0.35">
      <c r="A182" s="5">
        <v>103</v>
      </c>
      <c r="B182" s="9" t="b">
        <v>1</v>
      </c>
      <c r="C182" s="9" t="b">
        <v>0</v>
      </c>
      <c r="D182" s="9">
        <v>194</v>
      </c>
      <c r="E182" s="9">
        <v>-23</v>
      </c>
      <c r="F182" s="9">
        <v>3</v>
      </c>
      <c r="G182" s="9" t="b">
        <v>0</v>
      </c>
      <c r="H182" s="9">
        <v>173</v>
      </c>
      <c r="I182" s="21">
        <v>171</v>
      </c>
      <c r="J182" s="94"/>
      <c r="K182" s="9" t="s">
        <v>710</v>
      </c>
      <c r="L182" s="14">
        <v>4</v>
      </c>
      <c r="M182" s="19">
        <v>3</v>
      </c>
      <c r="N182" s="19">
        <v>135</v>
      </c>
      <c r="O182" s="9" t="s">
        <v>512</v>
      </c>
      <c r="P182" s="9" t="s">
        <v>517</v>
      </c>
      <c r="Q182" s="9" t="s">
        <v>512</v>
      </c>
      <c r="R182" s="9" t="b">
        <v>1</v>
      </c>
      <c r="S182" s="13" t="s">
        <v>470</v>
      </c>
      <c r="T182" s="13" t="b">
        <v>1</v>
      </c>
      <c r="U182" s="13" t="b">
        <v>1</v>
      </c>
      <c r="V182" s="13" t="s">
        <v>740</v>
      </c>
      <c r="W182" s="13" t="s">
        <v>778</v>
      </c>
      <c r="X182" s="13" t="s">
        <v>779</v>
      </c>
      <c r="Y182" s="13" t="s">
        <v>775</v>
      </c>
      <c r="Z182" s="13" t="s">
        <v>765</v>
      </c>
      <c r="AA182" s="20" t="s">
        <v>745</v>
      </c>
      <c r="AB182" s="13"/>
      <c r="AC182" s="13"/>
      <c r="AD182" s="20"/>
    </row>
    <row r="183" spans="1:30" x14ac:dyDescent="0.35">
      <c r="A183" s="5">
        <v>169</v>
      </c>
      <c r="B183" s="9" t="b">
        <v>1</v>
      </c>
      <c r="C183" s="9" t="b">
        <v>0</v>
      </c>
      <c r="D183" s="9">
        <v>185</v>
      </c>
      <c r="E183" s="9">
        <v>-11</v>
      </c>
      <c r="F183" s="9">
        <v>1</v>
      </c>
      <c r="G183" s="9" t="b">
        <v>1</v>
      </c>
      <c r="H183" s="9">
        <v>174</v>
      </c>
      <c r="I183" s="21">
        <v>174</v>
      </c>
      <c r="J183" s="94"/>
      <c r="K183" s="9" t="s">
        <v>712</v>
      </c>
      <c r="L183" s="14">
        <v>3</v>
      </c>
      <c r="M183" s="19">
        <v>9</v>
      </c>
      <c r="N183" s="19">
        <v>133</v>
      </c>
      <c r="O183" s="9" t="s">
        <v>516</v>
      </c>
      <c r="P183" s="9" t="s">
        <v>513</v>
      </c>
      <c r="Q183" s="9" t="s">
        <v>514</v>
      </c>
      <c r="R183" s="9" t="b">
        <v>0</v>
      </c>
      <c r="S183" s="13" t="s">
        <v>482</v>
      </c>
      <c r="T183" s="13" t="b">
        <v>0</v>
      </c>
      <c r="U183" s="13" t="b">
        <v>0</v>
      </c>
      <c r="V183" s="13" t="s">
        <v>757</v>
      </c>
      <c r="W183" s="13" t="s">
        <v>777</v>
      </c>
      <c r="X183" s="13" t="s">
        <v>742</v>
      </c>
      <c r="Y183" s="13" t="s">
        <v>758</v>
      </c>
      <c r="Z183" s="13" t="s">
        <v>753</v>
      </c>
      <c r="AA183" s="20" t="s">
        <v>745</v>
      </c>
      <c r="AB183" s="13"/>
      <c r="AC183" s="13"/>
      <c r="AD183" s="20"/>
    </row>
    <row r="184" spans="1:30" x14ac:dyDescent="0.35">
      <c r="A184" s="5">
        <v>250</v>
      </c>
      <c r="B184" s="9" t="b">
        <v>1</v>
      </c>
      <c r="C184" s="9" t="b">
        <v>0</v>
      </c>
      <c r="D184" s="9">
        <v>179</v>
      </c>
      <c r="E184" s="9">
        <v>-5</v>
      </c>
      <c r="F184" s="9">
        <v>2</v>
      </c>
      <c r="G184" s="9" t="b">
        <v>1</v>
      </c>
      <c r="H184" s="9">
        <v>175</v>
      </c>
      <c r="I184" s="21">
        <v>174</v>
      </c>
      <c r="J184" s="94"/>
      <c r="K184" s="9" t="s">
        <v>711</v>
      </c>
      <c r="L184" s="14">
        <v>2</v>
      </c>
      <c r="M184" s="19">
        <v>1</v>
      </c>
      <c r="N184" s="19">
        <v>133</v>
      </c>
      <c r="O184" s="9" t="s">
        <v>512</v>
      </c>
      <c r="P184" s="9" t="s">
        <v>513</v>
      </c>
      <c r="Q184" s="9" t="s">
        <v>514</v>
      </c>
      <c r="R184" s="9" t="b">
        <v>0</v>
      </c>
      <c r="S184" s="13" t="s">
        <v>480</v>
      </c>
      <c r="T184" s="13" t="b">
        <v>0</v>
      </c>
      <c r="U184" s="13" t="b">
        <v>0</v>
      </c>
      <c r="V184" s="13" t="s">
        <v>757</v>
      </c>
      <c r="W184" s="13" t="s">
        <v>777</v>
      </c>
      <c r="X184" s="13" t="s">
        <v>742</v>
      </c>
      <c r="Y184" s="13" t="s">
        <v>752</v>
      </c>
      <c r="Z184" s="13" t="s">
        <v>753</v>
      </c>
      <c r="AA184" s="20" t="s">
        <v>745</v>
      </c>
      <c r="AB184" s="13"/>
      <c r="AC184" s="13"/>
      <c r="AD184" s="20"/>
    </row>
    <row r="185" spans="1:30" x14ac:dyDescent="0.35">
      <c r="A185" s="5">
        <v>257</v>
      </c>
      <c r="B185" s="9" t="b">
        <v>1</v>
      </c>
      <c r="C185" s="9" t="b">
        <v>0</v>
      </c>
      <c r="D185" s="9">
        <v>194</v>
      </c>
      <c r="E185" s="9">
        <v>-18</v>
      </c>
      <c r="F185" s="9">
        <v>1</v>
      </c>
      <c r="G185" s="9" t="b">
        <v>0</v>
      </c>
      <c r="H185" s="9">
        <v>176</v>
      </c>
      <c r="I185" s="21">
        <v>176</v>
      </c>
      <c r="J185" s="94"/>
      <c r="K185" s="9" t="s">
        <v>702</v>
      </c>
      <c r="L185" s="14">
        <v>5</v>
      </c>
      <c r="M185" s="19">
        <v>15</v>
      </c>
      <c r="N185" s="19">
        <v>131</v>
      </c>
      <c r="O185" s="9" t="s">
        <v>516</v>
      </c>
      <c r="P185" s="9" t="s">
        <v>517</v>
      </c>
      <c r="Q185" s="9" t="s">
        <v>577</v>
      </c>
      <c r="R185" s="9" t="b">
        <v>1</v>
      </c>
      <c r="S185" s="13" t="s">
        <v>474</v>
      </c>
      <c r="T185" s="13" t="b">
        <v>1</v>
      </c>
      <c r="U185" s="13" t="b">
        <v>1</v>
      </c>
      <c r="V185" s="13" t="s">
        <v>750</v>
      </c>
      <c r="W185" s="13" t="s">
        <v>751</v>
      </c>
      <c r="X185" s="13" t="s">
        <v>742</v>
      </c>
      <c r="Y185" s="13" t="s">
        <v>758</v>
      </c>
      <c r="Z185" s="13" t="s">
        <v>753</v>
      </c>
      <c r="AA185" s="20" t="s">
        <v>745</v>
      </c>
      <c r="AB185" s="13"/>
      <c r="AC185" s="13"/>
      <c r="AD185" s="20"/>
    </row>
    <row r="186" spans="1:30" x14ac:dyDescent="0.35">
      <c r="A186" s="5">
        <v>191</v>
      </c>
      <c r="B186" s="9" t="b">
        <v>1</v>
      </c>
      <c r="C186" s="9" t="b">
        <v>0</v>
      </c>
      <c r="D186" s="9">
        <v>142</v>
      </c>
      <c r="E186" s="9">
        <v>34</v>
      </c>
      <c r="F186" s="9">
        <v>2</v>
      </c>
      <c r="G186" s="9" t="b">
        <v>0</v>
      </c>
      <c r="H186" s="9">
        <v>177</v>
      </c>
      <c r="I186" s="21">
        <v>176</v>
      </c>
      <c r="J186" s="94"/>
      <c r="K186" s="9" t="s">
        <v>682</v>
      </c>
      <c r="L186" s="14">
        <v>3</v>
      </c>
      <c r="M186" s="19">
        <v>1</v>
      </c>
      <c r="N186" s="19">
        <v>131</v>
      </c>
      <c r="O186" s="9" t="s">
        <v>512</v>
      </c>
      <c r="P186" s="9" t="s">
        <v>517</v>
      </c>
      <c r="Q186" s="9" t="s">
        <v>514</v>
      </c>
      <c r="R186" s="9" t="b">
        <v>0</v>
      </c>
      <c r="S186" s="13" t="s">
        <v>460</v>
      </c>
      <c r="T186" s="13" t="b">
        <v>1</v>
      </c>
      <c r="U186" s="13" t="b">
        <v>0</v>
      </c>
      <c r="V186" s="13" t="s">
        <v>757</v>
      </c>
      <c r="W186" s="13" t="s">
        <v>751</v>
      </c>
      <c r="X186" s="13" t="s">
        <v>742</v>
      </c>
      <c r="Y186" s="13" t="s">
        <v>758</v>
      </c>
      <c r="Z186" s="13" t="s">
        <v>753</v>
      </c>
      <c r="AA186" s="20" t="s">
        <v>789</v>
      </c>
      <c r="AB186" s="13"/>
      <c r="AC186" s="13"/>
      <c r="AD186" s="20"/>
    </row>
    <row r="187" spans="1:30" x14ac:dyDescent="0.35">
      <c r="A187" s="5">
        <v>190</v>
      </c>
      <c r="B187" s="9" t="b">
        <v>1</v>
      </c>
      <c r="C187" s="9" t="b">
        <v>0</v>
      </c>
      <c r="D187" s="9">
        <v>199</v>
      </c>
      <c r="E187" s="9">
        <v>-21</v>
      </c>
      <c r="F187" s="9">
        <v>1</v>
      </c>
      <c r="G187" s="9" t="b">
        <v>1</v>
      </c>
      <c r="H187" s="9">
        <v>178</v>
      </c>
      <c r="I187" s="21">
        <v>178</v>
      </c>
      <c r="J187" s="94"/>
      <c r="K187" s="9" t="s">
        <v>719</v>
      </c>
      <c r="L187" s="14">
        <v>3</v>
      </c>
      <c r="M187" s="19">
        <v>9</v>
      </c>
      <c r="N187" s="19">
        <v>129</v>
      </c>
      <c r="O187" s="9" t="s">
        <v>516</v>
      </c>
      <c r="P187" s="9" t="s">
        <v>513</v>
      </c>
      <c r="Q187" s="9" t="s">
        <v>512</v>
      </c>
      <c r="R187" s="9" t="b">
        <v>0</v>
      </c>
      <c r="S187" s="13" t="s">
        <v>468</v>
      </c>
      <c r="T187" s="13" t="b">
        <v>0</v>
      </c>
      <c r="U187" s="13" t="b">
        <v>0</v>
      </c>
      <c r="V187" s="13" t="s">
        <v>757</v>
      </c>
      <c r="W187" s="13" t="s">
        <v>777</v>
      </c>
      <c r="X187" s="13" t="s">
        <v>742</v>
      </c>
      <c r="Y187" s="13" t="s">
        <v>758</v>
      </c>
      <c r="Z187" s="13" t="s">
        <v>753</v>
      </c>
      <c r="AA187" s="20" t="s">
        <v>745</v>
      </c>
      <c r="AB187" s="13"/>
      <c r="AC187" s="13"/>
      <c r="AD187" s="20"/>
    </row>
    <row r="188" spans="1:30" x14ac:dyDescent="0.35">
      <c r="A188" s="5">
        <v>121</v>
      </c>
      <c r="B188" s="9" t="b">
        <v>1</v>
      </c>
      <c r="C188" s="9" t="b">
        <v>0</v>
      </c>
      <c r="D188" s="9">
        <v>194</v>
      </c>
      <c r="E188" s="9">
        <v>-15</v>
      </c>
      <c r="F188" s="9">
        <v>1</v>
      </c>
      <c r="G188" s="9" t="b">
        <v>0</v>
      </c>
      <c r="H188" s="9">
        <v>179</v>
      </c>
      <c r="I188" s="21">
        <v>179</v>
      </c>
      <c r="J188" s="94"/>
      <c r="K188" s="9" t="s">
        <v>698</v>
      </c>
      <c r="L188" s="14">
        <v>6</v>
      </c>
      <c r="M188" s="19">
        <v>21</v>
      </c>
      <c r="N188" s="19">
        <v>125</v>
      </c>
      <c r="O188" s="9" t="s">
        <v>516</v>
      </c>
      <c r="P188" s="9" t="s">
        <v>517</v>
      </c>
      <c r="Q188" s="9" t="s">
        <v>512</v>
      </c>
      <c r="R188" s="9" t="b">
        <v>1</v>
      </c>
      <c r="S188" s="13" t="s">
        <v>482</v>
      </c>
      <c r="T188" s="13" t="b">
        <v>1</v>
      </c>
      <c r="U188" s="13" t="b">
        <v>0</v>
      </c>
      <c r="V188" s="13" t="s">
        <v>750</v>
      </c>
      <c r="W188" s="13" t="s">
        <v>751</v>
      </c>
      <c r="X188" s="13" t="s">
        <v>759</v>
      </c>
      <c r="Y188" s="13" t="s">
        <v>758</v>
      </c>
      <c r="Z188" s="13" t="s">
        <v>753</v>
      </c>
      <c r="AA188" s="20" t="s">
        <v>745</v>
      </c>
      <c r="AB188" s="13"/>
      <c r="AC188" s="13"/>
      <c r="AD188" s="20"/>
    </row>
    <row r="189" spans="1:30" x14ac:dyDescent="0.35">
      <c r="A189" s="5">
        <v>151</v>
      </c>
      <c r="B189" s="9" t="b">
        <v>1</v>
      </c>
      <c r="C189" s="9" t="b">
        <v>0</v>
      </c>
      <c r="D189" s="9">
        <v>109</v>
      </c>
      <c r="E189" s="9">
        <v>71</v>
      </c>
      <c r="F189" s="9">
        <v>1</v>
      </c>
      <c r="G189" s="9" t="b">
        <v>1</v>
      </c>
      <c r="H189" s="9">
        <v>180</v>
      </c>
      <c r="I189" s="21">
        <v>180</v>
      </c>
      <c r="J189" s="94"/>
      <c r="K189" s="9" t="s">
        <v>639</v>
      </c>
      <c r="L189" s="14">
        <v>4</v>
      </c>
      <c r="M189" s="19">
        <v>11</v>
      </c>
      <c r="N189" s="19">
        <v>123</v>
      </c>
      <c r="O189" s="9" t="s">
        <v>512</v>
      </c>
      <c r="P189" s="9" t="s">
        <v>517</v>
      </c>
      <c r="Q189" s="9" t="s">
        <v>512</v>
      </c>
      <c r="R189" s="9" t="b">
        <v>1</v>
      </c>
      <c r="S189" s="13" t="s">
        <v>462</v>
      </c>
      <c r="T189" s="13" t="b">
        <v>1</v>
      </c>
      <c r="U189" s="13" t="b">
        <v>1</v>
      </c>
      <c r="V189" s="13" t="s">
        <v>757</v>
      </c>
      <c r="W189" s="13" t="s">
        <v>751</v>
      </c>
      <c r="X189" s="13" t="s">
        <v>759</v>
      </c>
      <c r="Y189" s="13" t="s">
        <v>752</v>
      </c>
      <c r="Z189" s="13" t="s">
        <v>753</v>
      </c>
      <c r="AA189" s="20" t="s">
        <v>745</v>
      </c>
      <c r="AB189" s="13"/>
      <c r="AC189" s="13"/>
      <c r="AD189" s="20"/>
    </row>
    <row r="190" spans="1:30" x14ac:dyDescent="0.35">
      <c r="A190" s="5">
        <v>174</v>
      </c>
      <c r="B190" s="9" t="b">
        <v>1</v>
      </c>
      <c r="C190" s="9" t="b">
        <v>0</v>
      </c>
      <c r="D190" s="9">
        <v>120</v>
      </c>
      <c r="E190" s="9">
        <v>61</v>
      </c>
      <c r="F190" s="9">
        <v>1</v>
      </c>
      <c r="G190" s="9" t="b">
        <v>0</v>
      </c>
      <c r="H190" s="9">
        <v>181</v>
      </c>
      <c r="I190" s="21">
        <v>181</v>
      </c>
      <c r="J190" s="94"/>
      <c r="K190" s="9" t="s">
        <v>643</v>
      </c>
      <c r="L190" s="14">
        <v>4</v>
      </c>
      <c r="M190" s="19">
        <v>5</v>
      </c>
      <c r="N190" s="19">
        <v>121</v>
      </c>
      <c r="O190" s="9" t="s">
        <v>516</v>
      </c>
      <c r="P190" s="9" t="s">
        <v>517</v>
      </c>
      <c r="Q190" s="9" t="s">
        <v>514</v>
      </c>
      <c r="R190" s="9" t="b">
        <v>1</v>
      </c>
      <c r="S190" s="13" t="s">
        <v>474</v>
      </c>
      <c r="T190" s="13" t="b">
        <v>1</v>
      </c>
      <c r="U190" s="13" t="b">
        <v>1</v>
      </c>
      <c r="V190" s="13" t="s">
        <v>746</v>
      </c>
      <c r="W190" s="13" t="s">
        <v>751</v>
      </c>
      <c r="X190" s="13" t="s">
        <v>791</v>
      </c>
      <c r="Y190" s="13" t="s">
        <v>782</v>
      </c>
      <c r="Z190" s="13" t="s">
        <v>776</v>
      </c>
      <c r="AA190" s="20" t="s">
        <v>745</v>
      </c>
      <c r="AB190" s="13"/>
      <c r="AC190" s="13"/>
      <c r="AD190" s="20"/>
    </row>
    <row r="191" spans="1:30" x14ac:dyDescent="0.35">
      <c r="A191" s="5">
        <v>223</v>
      </c>
      <c r="B191" s="9" t="b">
        <v>1</v>
      </c>
      <c r="C191" s="9" t="b">
        <v>0</v>
      </c>
      <c r="D191" s="9">
        <v>185</v>
      </c>
      <c r="E191" s="9">
        <v>-3</v>
      </c>
      <c r="F191" s="9">
        <v>1</v>
      </c>
      <c r="G191" s="9" t="b">
        <v>1</v>
      </c>
      <c r="H191" s="9">
        <v>182</v>
      </c>
      <c r="I191" s="21">
        <v>182</v>
      </c>
      <c r="J191" s="94"/>
      <c r="K191" s="9" t="s">
        <v>700</v>
      </c>
      <c r="L191" s="14">
        <v>5</v>
      </c>
      <c r="M191" s="19">
        <v>11</v>
      </c>
      <c r="N191" s="19">
        <v>117</v>
      </c>
      <c r="O191" s="9" t="s">
        <v>516</v>
      </c>
      <c r="P191" s="9" t="s">
        <v>517</v>
      </c>
      <c r="Q191" s="9" t="s">
        <v>512</v>
      </c>
      <c r="R191" s="9" t="b">
        <v>1</v>
      </c>
      <c r="S191" s="13" t="s">
        <v>476</v>
      </c>
      <c r="T191" s="13" t="b">
        <v>1</v>
      </c>
      <c r="U191" s="13" t="b">
        <v>1</v>
      </c>
      <c r="V191" s="13" t="s">
        <v>750</v>
      </c>
      <c r="W191" s="13" t="s">
        <v>751</v>
      </c>
      <c r="X191" s="13" t="s">
        <v>759</v>
      </c>
      <c r="Y191" s="13" t="s">
        <v>758</v>
      </c>
      <c r="Z191" s="13" t="s">
        <v>760</v>
      </c>
      <c r="AA191" s="20" t="s">
        <v>745</v>
      </c>
      <c r="AB191" s="13"/>
      <c r="AC191" s="13"/>
      <c r="AD191" s="20"/>
    </row>
    <row r="192" spans="1:30" x14ac:dyDescent="0.35">
      <c r="A192" s="5">
        <v>13</v>
      </c>
      <c r="B192" s="9" t="b">
        <v>1</v>
      </c>
      <c r="C192" s="9" t="b">
        <v>0</v>
      </c>
      <c r="D192" s="9">
        <v>93</v>
      </c>
      <c r="E192" s="9">
        <v>89</v>
      </c>
      <c r="F192" s="9">
        <v>2</v>
      </c>
      <c r="G192" s="9" t="b">
        <v>1</v>
      </c>
      <c r="H192" s="9">
        <v>183</v>
      </c>
      <c r="I192" s="21">
        <v>182</v>
      </c>
      <c r="J192" s="94"/>
      <c r="K192" s="9" t="s">
        <v>630</v>
      </c>
      <c r="L192" s="14">
        <v>4</v>
      </c>
      <c r="M192" s="19">
        <v>7</v>
      </c>
      <c r="N192" s="19">
        <v>117</v>
      </c>
      <c r="O192" s="9" t="s">
        <v>516</v>
      </c>
      <c r="P192" s="9" t="s">
        <v>513</v>
      </c>
      <c r="Q192" s="9" t="s">
        <v>512</v>
      </c>
      <c r="R192" s="9" t="b">
        <v>1</v>
      </c>
      <c r="S192" s="13" t="s">
        <v>1</v>
      </c>
      <c r="T192" s="13" t="b">
        <v>0</v>
      </c>
      <c r="U192" s="13" t="b">
        <v>0</v>
      </c>
      <c r="V192" s="13" t="s">
        <v>750</v>
      </c>
      <c r="W192" s="13" t="s">
        <v>777</v>
      </c>
      <c r="X192" s="13" t="s">
        <v>759</v>
      </c>
      <c r="Y192" s="13" t="s">
        <v>758</v>
      </c>
      <c r="Z192" s="13" t="s">
        <v>760</v>
      </c>
      <c r="AA192" s="20" t="s">
        <v>745</v>
      </c>
      <c r="AB192" s="13"/>
      <c r="AC192" s="13"/>
      <c r="AD192" s="20"/>
    </row>
    <row r="193" spans="1:30" x14ac:dyDescent="0.35">
      <c r="A193" s="5">
        <v>58</v>
      </c>
      <c r="B193" s="9" t="b">
        <v>1</v>
      </c>
      <c r="C193" s="9" t="b">
        <v>0</v>
      </c>
      <c r="D193" s="9">
        <v>109</v>
      </c>
      <c r="E193" s="9">
        <v>73</v>
      </c>
      <c r="F193" s="9">
        <v>3</v>
      </c>
      <c r="G193" s="9" t="b">
        <v>1</v>
      </c>
      <c r="H193" s="9">
        <v>184</v>
      </c>
      <c r="I193" s="21">
        <v>182</v>
      </c>
      <c r="J193" s="94"/>
      <c r="K193" s="9" t="s">
        <v>650</v>
      </c>
      <c r="L193" s="14">
        <v>3</v>
      </c>
      <c r="M193" s="19">
        <v>1</v>
      </c>
      <c r="N193" s="19">
        <v>117</v>
      </c>
      <c r="O193" s="9" t="s">
        <v>512</v>
      </c>
      <c r="P193" s="9" t="s">
        <v>517</v>
      </c>
      <c r="Q193" s="9" t="s">
        <v>512</v>
      </c>
      <c r="R193" s="9" t="b">
        <v>1</v>
      </c>
      <c r="S193" s="13" t="s">
        <v>478</v>
      </c>
      <c r="T193" s="13" t="b">
        <v>0</v>
      </c>
      <c r="U193" s="13" t="b">
        <v>0</v>
      </c>
      <c r="V193" s="13" t="s">
        <v>750</v>
      </c>
      <c r="W193" s="13" t="s">
        <v>777</v>
      </c>
      <c r="X193" s="13" t="s">
        <v>742</v>
      </c>
      <c r="Y193" s="13" t="s">
        <v>758</v>
      </c>
      <c r="Z193" s="13" t="s">
        <v>760</v>
      </c>
      <c r="AA193" s="20" t="s">
        <v>745</v>
      </c>
      <c r="AB193" s="13"/>
      <c r="AC193" s="13"/>
      <c r="AD193" s="20"/>
    </row>
    <row r="194" spans="1:30" x14ac:dyDescent="0.35">
      <c r="A194" s="5">
        <v>156</v>
      </c>
      <c r="B194" s="9" t="b">
        <v>1</v>
      </c>
      <c r="C194" s="9" t="b">
        <v>0</v>
      </c>
      <c r="D194" s="9">
        <v>199</v>
      </c>
      <c r="E194" s="9">
        <v>-14</v>
      </c>
      <c r="F194" s="9">
        <v>1</v>
      </c>
      <c r="G194" s="9" t="b">
        <v>0</v>
      </c>
      <c r="H194" s="9">
        <v>185</v>
      </c>
      <c r="I194" s="21">
        <v>185</v>
      </c>
      <c r="J194" s="94"/>
      <c r="K194" s="9" t="s">
        <v>714</v>
      </c>
      <c r="L194" s="14">
        <v>5</v>
      </c>
      <c r="M194" s="19">
        <v>13</v>
      </c>
      <c r="N194" s="19">
        <v>115</v>
      </c>
      <c r="O194" s="9" t="s">
        <v>512</v>
      </c>
      <c r="P194" s="9" t="s">
        <v>513</v>
      </c>
      <c r="Q194" s="9" t="s">
        <v>512</v>
      </c>
      <c r="R194" s="9" t="b">
        <v>1</v>
      </c>
      <c r="S194" s="13" t="s">
        <v>470</v>
      </c>
      <c r="T194" s="13" t="b">
        <v>1</v>
      </c>
      <c r="U194" s="13" t="b">
        <v>1</v>
      </c>
      <c r="V194" s="13" t="s">
        <v>750</v>
      </c>
      <c r="W194" s="13" t="s">
        <v>751</v>
      </c>
      <c r="X194" s="13" t="s">
        <v>759</v>
      </c>
      <c r="Y194" s="13" t="s">
        <v>752</v>
      </c>
      <c r="Z194" s="13" t="s">
        <v>753</v>
      </c>
      <c r="AA194" s="20" t="s">
        <v>745</v>
      </c>
      <c r="AB194" s="13"/>
      <c r="AC194" s="13"/>
      <c r="AD194" s="20"/>
    </row>
    <row r="195" spans="1:30" x14ac:dyDescent="0.35">
      <c r="A195" s="5">
        <v>158</v>
      </c>
      <c r="B195" s="9" t="b">
        <v>0</v>
      </c>
      <c r="C195" s="9" t="b">
        <v>0</v>
      </c>
      <c r="D195" s="9">
        <v>194</v>
      </c>
      <c r="E195" s="9">
        <v>-8</v>
      </c>
      <c r="F195" s="9">
        <v>1</v>
      </c>
      <c r="G195" s="9" t="b">
        <v>1</v>
      </c>
      <c r="H195" s="9">
        <v>186</v>
      </c>
      <c r="I195" s="21">
        <v>186</v>
      </c>
      <c r="J195" s="94"/>
      <c r="K195" s="9" t="s">
        <v>717</v>
      </c>
      <c r="L195" s="14">
        <v>3</v>
      </c>
      <c r="M195" s="19">
        <v>9</v>
      </c>
      <c r="N195" s="19">
        <v>113</v>
      </c>
      <c r="O195" s="9" t="s">
        <v>516</v>
      </c>
      <c r="P195" s="9" t="s">
        <v>517</v>
      </c>
      <c r="Q195" s="9" t="s">
        <v>512</v>
      </c>
      <c r="R195" s="9" t="b">
        <v>0</v>
      </c>
      <c r="S195" s="13" t="s">
        <v>478</v>
      </c>
      <c r="T195" s="13" t="b">
        <v>0</v>
      </c>
      <c r="U195" s="13" t="b">
        <v>0</v>
      </c>
      <c r="V195" s="13" t="s">
        <v>757</v>
      </c>
      <c r="W195" s="13" t="s">
        <v>777</v>
      </c>
      <c r="X195" s="13" t="s">
        <v>742</v>
      </c>
      <c r="Y195" s="13" t="s">
        <v>758</v>
      </c>
      <c r="Z195" s="13" t="s">
        <v>753</v>
      </c>
      <c r="AA195" s="20" t="s">
        <v>745</v>
      </c>
      <c r="AB195" s="13"/>
      <c r="AC195" s="13"/>
      <c r="AD195" s="20"/>
    </row>
    <row r="196" spans="1:30" x14ac:dyDescent="0.35">
      <c r="A196" s="5">
        <v>255</v>
      </c>
      <c r="B196" s="9" t="b">
        <v>1</v>
      </c>
      <c r="C196" s="9" t="b">
        <v>0</v>
      </c>
      <c r="D196" s="9">
        <v>185</v>
      </c>
      <c r="E196" s="9">
        <v>1</v>
      </c>
      <c r="F196" s="9">
        <v>2</v>
      </c>
      <c r="G196" s="9" t="b">
        <v>1</v>
      </c>
      <c r="H196" s="9">
        <v>187</v>
      </c>
      <c r="I196" s="21">
        <v>186</v>
      </c>
      <c r="J196" s="94"/>
      <c r="K196" s="9" t="s">
        <v>709</v>
      </c>
      <c r="L196" s="14">
        <v>4</v>
      </c>
      <c r="M196" s="19">
        <v>11</v>
      </c>
      <c r="N196" s="19">
        <v>113</v>
      </c>
      <c r="O196" s="9" t="s">
        <v>512</v>
      </c>
      <c r="P196" s="9" t="s">
        <v>517</v>
      </c>
      <c r="Q196" s="9" t="s">
        <v>512</v>
      </c>
      <c r="R196" s="9" t="b">
        <v>1</v>
      </c>
      <c r="S196" s="13" t="s">
        <v>470</v>
      </c>
      <c r="T196" s="13" t="b">
        <v>1</v>
      </c>
      <c r="U196" s="13" t="b">
        <v>1</v>
      </c>
      <c r="V196" s="13" t="s">
        <v>757</v>
      </c>
      <c r="W196" s="13" t="s">
        <v>751</v>
      </c>
      <c r="X196" s="13" t="s">
        <v>759</v>
      </c>
      <c r="Y196" s="13" t="s">
        <v>752</v>
      </c>
      <c r="Z196" s="13" t="s">
        <v>753</v>
      </c>
      <c r="AA196" s="20" t="s">
        <v>745</v>
      </c>
      <c r="AB196" s="13"/>
      <c r="AC196" s="13"/>
      <c r="AD196" s="20"/>
    </row>
    <row r="197" spans="1:30" x14ac:dyDescent="0.35">
      <c r="A197" s="5">
        <v>52</v>
      </c>
      <c r="B197" s="9" t="b">
        <v>1</v>
      </c>
      <c r="C197" s="9" t="b">
        <v>0</v>
      </c>
      <c r="D197" s="9">
        <v>206</v>
      </c>
      <c r="E197" s="9">
        <v>-18</v>
      </c>
      <c r="F197" s="9">
        <v>1</v>
      </c>
      <c r="G197" s="9" t="b">
        <v>0</v>
      </c>
      <c r="H197" s="9">
        <v>188</v>
      </c>
      <c r="I197" s="21">
        <v>188</v>
      </c>
      <c r="J197" s="94"/>
      <c r="K197" s="9" t="s">
        <v>721</v>
      </c>
      <c r="L197" s="14">
        <v>4</v>
      </c>
      <c r="M197" s="19">
        <v>11</v>
      </c>
      <c r="N197" s="19">
        <v>111</v>
      </c>
      <c r="O197" s="9" t="s">
        <v>516</v>
      </c>
      <c r="P197" s="9" t="s">
        <v>513</v>
      </c>
      <c r="Q197" s="9" t="s">
        <v>512</v>
      </c>
      <c r="R197" s="9" t="b">
        <v>1</v>
      </c>
      <c r="S197" s="13" t="s">
        <v>470</v>
      </c>
      <c r="T197" s="13" t="b">
        <v>1</v>
      </c>
      <c r="U197" s="13" t="b">
        <v>1</v>
      </c>
      <c r="V197" s="13" t="s">
        <v>757</v>
      </c>
      <c r="W197" s="13" t="s">
        <v>751</v>
      </c>
      <c r="X197" s="13" t="s">
        <v>759</v>
      </c>
      <c r="Y197" s="13" t="s">
        <v>752</v>
      </c>
      <c r="Z197" s="13" t="s">
        <v>753</v>
      </c>
      <c r="AA197" s="20" t="s">
        <v>745</v>
      </c>
      <c r="AB197" s="13"/>
      <c r="AC197" s="13"/>
      <c r="AD197" s="20"/>
    </row>
    <row r="198" spans="1:30" x14ac:dyDescent="0.35">
      <c r="A198" s="5">
        <v>231</v>
      </c>
      <c r="B198" s="9" t="b">
        <v>1</v>
      </c>
      <c r="C198" s="9" t="b">
        <v>0</v>
      </c>
      <c r="D198" s="9">
        <v>206</v>
      </c>
      <c r="E198" s="9">
        <v>-18</v>
      </c>
      <c r="F198" s="9">
        <v>2</v>
      </c>
      <c r="G198" s="9" t="b">
        <v>0</v>
      </c>
      <c r="H198" s="9">
        <v>189</v>
      </c>
      <c r="I198" s="21">
        <v>188</v>
      </c>
      <c r="J198" s="94"/>
      <c r="K198" s="9" t="s">
        <v>729</v>
      </c>
      <c r="L198" s="14">
        <v>3</v>
      </c>
      <c r="M198" s="19">
        <v>9</v>
      </c>
      <c r="N198" s="19">
        <v>111</v>
      </c>
      <c r="O198" s="9" t="s">
        <v>512</v>
      </c>
      <c r="P198" s="9" t="s">
        <v>517</v>
      </c>
      <c r="Q198" s="9" t="s">
        <v>514</v>
      </c>
      <c r="R198" s="9" t="b">
        <v>1</v>
      </c>
      <c r="S198" s="13" t="s">
        <v>466</v>
      </c>
      <c r="T198" s="13" t="b">
        <v>0</v>
      </c>
      <c r="U198" s="13" t="b">
        <v>0</v>
      </c>
      <c r="V198" s="13" t="s">
        <v>757</v>
      </c>
      <c r="W198" s="13" t="s">
        <v>777</v>
      </c>
      <c r="X198" s="13" t="s">
        <v>742</v>
      </c>
      <c r="Y198" s="13" t="s">
        <v>758</v>
      </c>
      <c r="Z198" s="13" t="s">
        <v>753</v>
      </c>
      <c r="AA198" s="20" t="s">
        <v>745</v>
      </c>
      <c r="AB198" s="13"/>
      <c r="AC198" s="13"/>
      <c r="AD198" s="20"/>
    </row>
    <row r="199" spans="1:30" x14ac:dyDescent="0.35">
      <c r="A199" s="5">
        <v>36</v>
      </c>
      <c r="B199" s="9" t="b">
        <v>1</v>
      </c>
      <c r="C199" s="9" t="b">
        <v>0</v>
      </c>
      <c r="D199" s="9">
        <v>179</v>
      </c>
      <c r="E199" s="9">
        <v>9</v>
      </c>
      <c r="F199" s="9">
        <v>3</v>
      </c>
      <c r="G199" s="9" t="b">
        <v>0</v>
      </c>
      <c r="H199" s="9">
        <v>190</v>
      </c>
      <c r="I199" s="21">
        <v>188</v>
      </c>
      <c r="J199" s="94"/>
      <c r="K199" s="9" t="s">
        <v>695</v>
      </c>
      <c r="L199" s="14">
        <v>4</v>
      </c>
      <c r="M199" s="19">
        <v>7</v>
      </c>
      <c r="N199" s="19">
        <v>111</v>
      </c>
      <c r="O199" s="9" t="s">
        <v>516</v>
      </c>
      <c r="P199" s="9" t="s">
        <v>513</v>
      </c>
      <c r="Q199" s="9" t="s">
        <v>514</v>
      </c>
      <c r="R199" s="9" t="b">
        <v>1</v>
      </c>
      <c r="S199" s="13" t="s">
        <v>474</v>
      </c>
      <c r="T199" s="13" t="b">
        <v>0</v>
      </c>
      <c r="U199" s="13" t="b">
        <v>1</v>
      </c>
      <c r="V199" s="13" t="s">
        <v>750</v>
      </c>
      <c r="W199" s="13" t="s">
        <v>777</v>
      </c>
      <c r="X199" s="13" t="s">
        <v>759</v>
      </c>
      <c r="Y199" s="13" t="s">
        <v>758</v>
      </c>
      <c r="Z199" s="13" t="s">
        <v>760</v>
      </c>
      <c r="AA199" s="20" t="s">
        <v>745</v>
      </c>
      <c r="AB199" s="13"/>
      <c r="AC199" s="13"/>
      <c r="AD199" s="20"/>
    </row>
    <row r="200" spans="1:30" x14ac:dyDescent="0.35">
      <c r="A200" s="5">
        <v>150</v>
      </c>
      <c r="B200" s="9" t="b">
        <v>1</v>
      </c>
      <c r="C200" s="9" t="b">
        <v>0</v>
      </c>
      <c r="D200" s="9">
        <v>93</v>
      </c>
      <c r="E200" s="9">
        <v>98</v>
      </c>
      <c r="F200" s="9">
        <v>1</v>
      </c>
      <c r="G200" s="9" t="b">
        <v>1</v>
      </c>
      <c r="H200" s="9">
        <v>191</v>
      </c>
      <c r="I200" s="21">
        <v>191</v>
      </c>
      <c r="J200" s="94"/>
      <c r="K200" s="9" t="s">
        <v>629</v>
      </c>
      <c r="L200" s="14">
        <v>4</v>
      </c>
      <c r="M200" s="19">
        <v>11</v>
      </c>
      <c r="N200" s="19">
        <v>105</v>
      </c>
      <c r="O200" s="9" t="s">
        <v>516</v>
      </c>
      <c r="P200" s="9" t="s">
        <v>513</v>
      </c>
      <c r="Q200" s="9" t="s">
        <v>512</v>
      </c>
      <c r="R200" s="9" t="b">
        <v>1</v>
      </c>
      <c r="S200" s="13" t="s">
        <v>464</v>
      </c>
      <c r="T200" s="13" t="b">
        <v>1</v>
      </c>
      <c r="U200" s="13" t="b">
        <v>0</v>
      </c>
      <c r="V200" s="13" t="s">
        <v>757</v>
      </c>
      <c r="W200" s="13" t="s">
        <v>751</v>
      </c>
      <c r="X200" s="13" t="s">
        <v>759</v>
      </c>
      <c r="Y200" s="13" t="s">
        <v>752</v>
      </c>
      <c r="Z200" s="13" t="s">
        <v>753</v>
      </c>
      <c r="AA200" s="20" t="s">
        <v>745</v>
      </c>
      <c r="AB200" s="13"/>
      <c r="AC200" s="13"/>
      <c r="AD200" s="20"/>
    </row>
    <row r="201" spans="1:30" x14ac:dyDescent="0.35">
      <c r="A201" s="5">
        <v>198</v>
      </c>
      <c r="B201" s="9" t="b">
        <v>1</v>
      </c>
      <c r="C201" s="9" t="b">
        <v>0</v>
      </c>
      <c r="D201" s="9">
        <v>199</v>
      </c>
      <c r="E201" s="9">
        <v>-8</v>
      </c>
      <c r="F201" s="9">
        <v>2</v>
      </c>
      <c r="G201" s="9" t="b">
        <v>1</v>
      </c>
      <c r="H201" s="9">
        <v>192</v>
      </c>
      <c r="I201" s="21">
        <v>191</v>
      </c>
      <c r="J201" s="94"/>
      <c r="K201" s="9" t="s">
        <v>725</v>
      </c>
      <c r="L201" s="14">
        <v>3</v>
      </c>
      <c r="M201" s="19">
        <v>9</v>
      </c>
      <c r="N201" s="19">
        <v>105</v>
      </c>
      <c r="O201" s="9" t="s">
        <v>512</v>
      </c>
      <c r="P201" s="9" t="s">
        <v>517</v>
      </c>
      <c r="Q201" s="9" t="s">
        <v>514</v>
      </c>
      <c r="R201" s="9" t="b">
        <v>0</v>
      </c>
      <c r="S201" s="13" t="s">
        <v>464</v>
      </c>
      <c r="T201" s="13" t="b">
        <v>0</v>
      </c>
      <c r="U201" s="13" t="b">
        <v>0</v>
      </c>
      <c r="V201" s="13" t="s">
        <v>757</v>
      </c>
      <c r="W201" s="13" t="s">
        <v>777</v>
      </c>
      <c r="X201" s="13" t="s">
        <v>742</v>
      </c>
      <c r="Y201" s="13" t="s">
        <v>758</v>
      </c>
      <c r="Z201" s="13" t="s">
        <v>753</v>
      </c>
      <c r="AA201" s="20" t="s">
        <v>745</v>
      </c>
      <c r="AB201" s="13"/>
      <c r="AC201" s="13"/>
      <c r="AD201" s="20"/>
    </row>
    <row r="202" spans="1:30" x14ac:dyDescent="0.35">
      <c r="A202" s="5">
        <v>208</v>
      </c>
      <c r="B202" s="9" t="b">
        <v>0</v>
      </c>
      <c r="C202" s="9" t="b">
        <v>0</v>
      </c>
      <c r="D202" s="9">
        <v>199</v>
      </c>
      <c r="E202" s="9">
        <v>-8</v>
      </c>
      <c r="F202" s="9">
        <v>3</v>
      </c>
      <c r="G202" s="9" t="b">
        <v>1</v>
      </c>
      <c r="H202" s="9">
        <v>193</v>
      </c>
      <c r="I202" s="21">
        <v>191</v>
      </c>
      <c r="J202" s="94"/>
      <c r="K202" s="9" t="s">
        <v>720</v>
      </c>
      <c r="L202" s="14">
        <v>3</v>
      </c>
      <c r="M202" s="19">
        <v>9</v>
      </c>
      <c r="N202" s="19">
        <v>105</v>
      </c>
      <c r="O202" s="9" t="s">
        <v>516</v>
      </c>
      <c r="P202" s="9" t="s">
        <v>517</v>
      </c>
      <c r="Q202" s="9" t="s">
        <v>579</v>
      </c>
      <c r="R202" s="9" t="b">
        <v>0</v>
      </c>
      <c r="S202" s="13" t="s">
        <v>468</v>
      </c>
      <c r="T202" s="13" t="b">
        <v>0</v>
      </c>
      <c r="U202" s="13" t="b">
        <v>0</v>
      </c>
      <c r="V202" s="13" t="s">
        <v>757</v>
      </c>
      <c r="W202" s="13" t="s">
        <v>777</v>
      </c>
      <c r="X202" s="13" t="s">
        <v>742</v>
      </c>
      <c r="Y202" s="13" t="s">
        <v>758</v>
      </c>
      <c r="Z202" s="13" t="s">
        <v>753</v>
      </c>
      <c r="AA202" s="20" t="s">
        <v>745</v>
      </c>
      <c r="AB202" s="13"/>
      <c r="AC202" s="13"/>
      <c r="AD202" s="20"/>
    </row>
    <row r="203" spans="1:30" x14ac:dyDescent="0.35">
      <c r="A203" s="5">
        <v>37</v>
      </c>
      <c r="B203" s="9" t="b">
        <v>1</v>
      </c>
      <c r="C203" s="9" t="b">
        <v>0</v>
      </c>
      <c r="D203" s="9">
        <v>199</v>
      </c>
      <c r="E203" s="9">
        <v>-5</v>
      </c>
      <c r="F203" s="9">
        <v>1</v>
      </c>
      <c r="G203" s="9" t="b">
        <v>0</v>
      </c>
      <c r="H203" s="9">
        <v>194</v>
      </c>
      <c r="I203" s="21">
        <v>194</v>
      </c>
      <c r="J203" s="94"/>
      <c r="K203" s="9" t="s">
        <v>713</v>
      </c>
      <c r="L203" s="14">
        <v>5</v>
      </c>
      <c r="M203" s="19">
        <v>17</v>
      </c>
      <c r="N203" s="19">
        <v>103</v>
      </c>
      <c r="O203" s="9" t="s">
        <v>516</v>
      </c>
      <c r="P203" s="9" t="s">
        <v>517</v>
      </c>
      <c r="Q203" s="9" t="s">
        <v>577</v>
      </c>
      <c r="R203" s="9" t="b">
        <v>1</v>
      </c>
      <c r="S203" s="13" t="s">
        <v>474</v>
      </c>
      <c r="T203" s="13" t="b">
        <v>1</v>
      </c>
      <c r="U203" s="13" t="b">
        <v>1</v>
      </c>
      <c r="V203" s="13" t="s">
        <v>750</v>
      </c>
      <c r="W203" s="13" t="s">
        <v>764</v>
      </c>
      <c r="X203" s="13" t="s">
        <v>766</v>
      </c>
      <c r="Y203" s="13" t="s">
        <v>756</v>
      </c>
      <c r="Z203" s="13" t="s">
        <v>753</v>
      </c>
      <c r="AA203" s="20" t="s">
        <v>745</v>
      </c>
      <c r="AB203" s="13"/>
      <c r="AC203" s="13"/>
      <c r="AD203" s="20"/>
    </row>
    <row r="204" spans="1:30" x14ac:dyDescent="0.35">
      <c r="A204" s="5">
        <v>247</v>
      </c>
      <c r="B204" s="9" t="b">
        <v>1</v>
      </c>
      <c r="C204" s="9" t="b">
        <v>0</v>
      </c>
      <c r="D204" s="9">
        <v>93</v>
      </c>
      <c r="E204" s="9">
        <v>102</v>
      </c>
      <c r="F204" s="9">
        <v>1</v>
      </c>
      <c r="G204" s="9" t="b">
        <v>1</v>
      </c>
      <c r="H204" s="9">
        <v>195</v>
      </c>
      <c r="I204" s="21">
        <v>195</v>
      </c>
      <c r="J204" s="94"/>
      <c r="K204" s="9" t="s">
        <v>636</v>
      </c>
      <c r="L204" s="14">
        <v>3</v>
      </c>
      <c r="M204" s="19">
        <v>1</v>
      </c>
      <c r="N204" s="19">
        <v>101</v>
      </c>
      <c r="O204" s="9" t="s">
        <v>512</v>
      </c>
      <c r="P204" s="9" t="s">
        <v>513</v>
      </c>
      <c r="Q204" s="9" t="s">
        <v>514</v>
      </c>
      <c r="R204" s="9" t="b">
        <v>1</v>
      </c>
      <c r="S204" s="13" t="s">
        <v>472</v>
      </c>
      <c r="T204" s="13" t="b">
        <v>1</v>
      </c>
      <c r="U204" s="13" t="b">
        <v>0</v>
      </c>
      <c r="V204" s="13" t="s">
        <v>757</v>
      </c>
      <c r="W204" s="13" t="s">
        <v>751</v>
      </c>
      <c r="X204" s="13" t="s">
        <v>759</v>
      </c>
      <c r="Y204" s="13" t="s">
        <v>752</v>
      </c>
      <c r="Z204" s="13" t="s">
        <v>760</v>
      </c>
      <c r="AA204" s="20" t="s">
        <v>745</v>
      </c>
      <c r="AB204" s="13"/>
      <c r="AC204" s="13"/>
      <c r="AD204" s="20"/>
    </row>
    <row r="205" spans="1:30" x14ac:dyDescent="0.35">
      <c r="A205" s="5">
        <v>264</v>
      </c>
      <c r="B205" s="9" t="b">
        <v>1</v>
      </c>
      <c r="C205" s="9" t="b">
        <v>0</v>
      </c>
      <c r="D205" s="9">
        <v>211</v>
      </c>
      <c r="E205" s="9">
        <v>-15</v>
      </c>
      <c r="F205" s="9">
        <v>1</v>
      </c>
      <c r="G205" s="9" t="b">
        <v>0</v>
      </c>
      <c r="H205" s="9">
        <v>196</v>
      </c>
      <c r="I205" s="21">
        <v>196</v>
      </c>
      <c r="J205" s="94"/>
      <c r="K205" s="9" t="s">
        <v>724</v>
      </c>
      <c r="L205" s="14">
        <v>6</v>
      </c>
      <c r="M205" s="19">
        <v>21</v>
      </c>
      <c r="N205" s="19">
        <v>97</v>
      </c>
      <c r="O205" s="9" t="s">
        <v>516</v>
      </c>
      <c r="P205" s="9" t="s">
        <v>513</v>
      </c>
      <c r="Q205" s="9" t="s">
        <v>514</v>
      </c>
      <c r="R205" s="9" t="b">
        <v>1</v>
      </c>
      <c r="S205" s="13" t="s">
        <v>484</v>
      </c>
      <c r="T205" s="13" t="b">
        <v>1</v>
      </c>
      <c r="U205" s="13" t="b">
        <v>0</v>
      </c>
      <c r="V205" s="13" t="s">
        <v>750</v>
      </c>
      <c r="W205" s="13" t="s">
        <v>751</v>
      </c>
      <c r="X205" s="13" t="s">
        <v>759</v>
      </c>
      <c r="Y205" s="13" t="s">
        <v>758</v>
      </c>
      <c r="Z205" s="13" t="s">
        <v>753</v>
      </c>
      <c r="AA205" s="20" t="s">
        <v>745</v>
      </c>
      <c r="AB205" s="13"/>
      <c r="AC205" s="13"/>
      <c r="AD205" s="20"/>
    </row>
    <row r="206" spans="1:30" x14ac:dyDescent="0.35">
      <c r="A206" s="5">
        <v>140</v>
      </c>
      <c r="B206" s="9" t="b">
        <v>1</v>
      </c>
      <c r="C206" s="9" t="b">
        <v>0</v>
      </c>
      <c r="D206" s="9">
        <v>213</v>
      </c>
      <c r="E206" s="9">
        <v>-16</v>
      </c>
      <c r="F206" s="9">
        <v>1</v>
      </c>
      <c r="G206" s="9" t="b">
        <v>1</v>
      </c>
      <c r="H206" s="9">
        <v>197</v>
      </c>
      <c r="I206" s="21">
        <v>197</v>
      </c>
      <c r="J206" s="94"/>
      <c r="K206" s="9" t="s">
        <v>726</v>
      </c>
      <c r="L206" s="14">
        <v>6</v>
      </c>
      <c r="M206" s="19">
        <v>21</v>
      </c>
      <c r="N206" s="19">
        <v>91</v>
      </c>
      <c r="O206" s="9" t="s">
        <v>512</v>
      </c>
      <c r="P206" s="9" t="s">
        <v>513</v>
      </c>
      <c r="Q206" s="9" t="s">
        <v>512</v>
      </c>
      <c r="R206" s="9" t="b">
        <v>1</v>
      </c>
      <c r="S206" s="13" t="s">
        <v>470</v>
      </c>
      <c r="T206" s="13" t="b">
        <v>1</v>
      </c>
      <c r="U206" s="13" t="b">
        <v>1</v>
      </c>
      <c r="V206" s="13" t="s">
        <v>750</v>
      </c>
      <c r="W206" s="13" t="s">
        <v>751</v>
      </c>
      <c r="X206" s="13" t="s">
        <v>759</v>
      </c>
      <c r="Y206" s="13" t="s">
        <v>758</v>
      </c>
      <c r="Z206" s="13" t="s">
        <v>753</v>
      </c>
      <c r="AA206" s="20" t="s">
        <v>745</v>
      </c>
      <c r="AB206" s="13"/>
      <c r="AC206" s="13"/>
      <c r="AD206" s="20"/>
    </row>
    <row r="207" spans="1:30" x14ac:dyDescent="0.35">
      <c r="A207" s="5">
        <v>278</v>
      </c>
      <c r="B207" s="9" t="b">
        <v>1</v>
      </c>
      <c r="C207" s="9" t="b">
        <v>0</v>
      </c>
      <c r="D207" s="9">
        <v>208</v>
      </c>
      <c r="E207" s="9">
        <v>-11</v>
      </c>
      <c r="F207" s="9">
        <v>2</v>
      </c>
      <c r="G207" s="9" t="b">
        <v>1</v>
      </c>
      <c r="H207" s="9">
        <v>198</v>
      </c>
      <c r="I207" s="21">
        <v>197</v>
      </c>
      <c r="J207" s="94"/>
      <c r="K207" s="9" t="s">
        <v>730</v>
      </c>
      <c r="L207" s="14">
        <v>3</v>
      </c>
      <c r="M207" s="19">
        <v>9</v>
      </c>
      <c r="N207" s="19">
        <v>91</v>
      </c>
      <c r="O207" s="9" t="s">
        <v>512</v>
      </c>
      <c r="P207" s="9" t="s">
        <v>513</v>
      </c>
      <c r="Q207" s="9" t="s">
        <v>512</v>
      </c>
      <c r="R207" s="9" t="b">
        <v>0</v>
      </c>
      <c r="S207" s="13" t="s">
        <v>478</v>
      </c>
      <c r="T207" s="13" t="b">
        <v>0</v>
      </c>
      <c r="U207" s="13" t="b">
        <v>0</v>
      </c>
      <c r="V207" s="13" t="s">
        <v>757</v>
      </c>
      <c r="W207" s="13" t="s">
        <v>777</v>
      </c>
      <c r="X207" s="13" t="s">
        <v>742</v>
      </c>
      <c r="Y207" s="13" t="s">
        <v>758</v>
      </c>
      <c r="Z207" s="13" t="s">
        <v>753</v>
      </c>
      <c r="AA207" s="20" t="s">
        <v>745</v>
      </c>
      <c r="AB207" s="13"/>
      <c r="AC207" s="13"/>
      <c r="AD207" s="20"/>
    </row>
    <row r="208" spans="1:30" x14ac:dyDescent="0.35">
      <c r="A208" s="5">
        <v>45</v>
      </c>
      <c r="B208" s="9" t="b">
        <v>1</v>
      </c>
      <c r="C208" s="9" t="b">
        <v>0</v>
      </c>
      <c r="D208" s="9">
        <v>213</v>
      </c>
      <c r="E208" s="9">
        <v>-16</v>
      </c>
      <c r="F208" s="9">
        <v>3</v>
      </c>
      <c r="G208" s="9" t="b">
        <v>1</v>
      </c>
      <c r="H208" s="9">
        <v>199</v>
      </c>
      <c r="I208" s="21">
        <v>197</v>
      </c>
      <c r="J208" s="94"/>
      <c r="K208" s="9" t="s">
        <v>731</v>
      </c>
      <c r="L208" s="14">
        <v>5</v>
      </c>
      <c r="M208" s="19">
        <v>11</v>
      </c>
      <c r="N208" s="19">
        <v>91</v>
      </c>
      <c r="O208" s="9" t="s">
        <v>516</v>
      </c>
      <c r="P208" s="9" t="s">
        <v>513</v>
      </c>
      <c r="Q208" s="9" t="s">
        <v>512</v>
      </c>
      <c r="R208" s="9" t="b">
        <v>1</v>
      </c>
      <c r="S208" s="13" t="s">
        <v>468</v>
      </c>
      <c r="T208" s="13" t="b">
        <v>1</v>
      </c>
      <c r="U208" s="13" t="b">
        <v>0</v>
      </c>
      <c r="V208" s="13" t="s">
        <v>750</v>
      </c>
      <c r="W208" s="13" t="s">
        <v>764</v>
      </c>
      <c r="X208" s="13" t="s">
        <v>754</v>
      </c>
      <c r="Y208" s="13" t="s">
        <v>756</v>
      </c>
      <c r="Z208" s="13" t="s">
        <v>760</v>
      </c>
      <c r="AA208" s="20" t="s">
        <v>745</v>
      </c>
      <c r="AB208" s="13"/>
      <c r="AC208" s="13"/>
      <c r="AD208" s="20"/>
    </row>
    <row r="209" spans="1:30" x14ac:dyDescent="0.35">
      <c r="A209" s="5">
        <v>259</v>
      </c>
      <c r="B209" s="9" t="b">
        <v>1</v>
      </c>
      <c r="C209" s="9" t="b">
        <v>0</v>
      </c>
      <c r="D209" s="9">
        <v>129</v>
      </c>
      <c r="E209" s="9">
        <v>71</v>
      </c>
      <c r="F209" s="9">
        <v>1</v>
      </c>
      <c r="G209" s="9" t="b">
        <v>0</v>
      </c>
      <c r="H209" s="9">
        <v>200</v>
      </c>
      <c r="I209" s="21">
        <v>200</v>
      </c>
      <c r="J209" s="94"/>
      <c r="K209" s="9" t="s">
        <v>655</v>
      </c>
      <c r="L209" s="14">
        <v>4</v>
      </c>
      <c r="M209" s="19">
        <v>11</v>
      </c>
      <c r="N209" s="19">
        <v>89</v>
      </c>
      <c r="O209" s="9" t="s">
        <v>516</v>
      </c>
      <c r="P209" s="9" t="s">
        <v>513</v>
      </c>
      <c r="Q209" s="9" t="s">
        <v>514</v>
      </c>
      <c r="R209" s="9" t="b">
        <v>1</v>
      </c>
      <c r="S209" s="13" t="s">
        <v>466</v>
      </c>
      <c r="T209" s="13" t="b">
        <v>1</v>
      </c>
      <c r="U209" s="13" t="b">
        <v>0</v>
      </c>
      <c r="V209" s="13" t="s">
        <v>757</v>
      </c>
      <c r="W209" s="13" t="s">
        <v>751</v>
      </c>
      <c r="X209" s="13" t="s">
        <v>759</v>
      </c>
      <c r="Y209" s="13" t="s">
        <v>752</v>
      </c>
      <c r="Z209" s="13" t="s">
        <v>753</v>
      </c>
      <c r="AA209" s="20" t="s">
        <v>745</v>
      </c>
      <c r="AB209" s="13"/>
      <c r="AC209" s="13"/>
      <c r="AD209" s="20"/>
    </row>
    <row r="210" spans="1:30" x14ac:dyDescent="0.35">
      <c r="A210" s="5">
        <v>248</v>
      </c>
      <c r="B210" s="9" t="b">
        <v>1</v>
      </c>
      <c r="C210" s="9" t="b">
        <v>0</v>
      </c>
      <c r="D210" s="9">
        <v>168</v>
      </c>
      <c r="E210" s="9">
        <v>33</v>
      </c>
      <c r="F210" s="9">
        <v>1</v>
      </c>
      <c r="G210" s="9" t="b">
        <v>1</v>
      </c>
      <c r="H210" s="9">
        <v>201</v>
      </c>
      <c r="I210" s="21">
        <v>201</v>
      </c>
      <c r="J210" s="94"/>
      <c r="K210" s="9" t="s">
        <v>715</v>
      </c>
      <c r="L210" s="14">
        <v>1</v>
      </c>
      <c r="M210" s="19">
        <v>-15</v>
      </c>
      <c r="N210" s="19">
        <v>87</v>
      </c>
      <c r="O210" s="9" t="s">
        <v>512</v>
      </c>
      <c r="P210" s="9" t="s">
        <v>517</v>
      </c>
      <c r="Q210" s="9" t="s">
        <v>514</v>
      </c>
      <c r="R210" s="9" t="b">
        <v>1</v>
      </c>
      <c r="S210" s="13" t="s">
        <v>478</v>
      </c>
      <c r="T210" s="13" t="b">
        <v>0</v>
      </c>
      <c r="U210" s="13" t="b">
        <v>0</v>
      </c>
      <c r="V210" s="13" t="s">
        <v>757</v>
      </c>
      <c r="W210" s="13" t="s">
        <v>777</v>
      </c>
      <c r="X210" s="13" t="s">
        <v>759</v>
      </c>
      <c r="Y210" s="13" t="s">
        <v>752</v>
      </c>
      <c r="Z210" s="13" t="s">
        <v>760</v>
      </c>
      <c r="AA210" s="20" t="s">
        <v>789</v>
      </c>
      <c r="AB210" s="13"/>
      <c r="AC210" s="13"/>
      <c r="AD210" s="20"/>
    </row>
    <row r="211" spans="1:30" x14ac:dyDescent="0.35">
      <c r="A211" s="5">
        <v>280</v>
      </c>
      <c r="B211" s="9" t="b">
        <v>1</v>
      </c>
      <c r="C211" s="9" t="b">
        <v>0</v>
      </c>
      <c r="D211" s="9">
        <v>194</v>
      </c>
      <c r="E211" s="9">
        <v>8</v>
      </c>
      <c r="F211" s="9">
        <v>1</v>
      </c>
      <c r="G211" s="9" t="b">
        <v>0</v>
      </c>
      <c r="H211" s="9">
        <v>202</v>
      </c>
      <c r="I211" s="21">
        <v>202</v>
      </c>
      <c r="J211" s="94"/>
      <c r="K211" s="9" t="s">
        <v>718</v>
      </c>
      <c r="L211" s="14">
        <v>3</v>
      </c>
      <c r="M211" s="19">
        <v>9</v>
      </c>
      <c r="N211" s="19">
        <v>81</v>
      </c>
      <c r="O211" s="9" t="s">
        <v>512</v>
      </c>
      <c r="P211" s="9" t="s">
        <v>517</v>
      </c>
      <c r="Q211" s="9" t="s">
        <v>512</v>
      </c>
      <c r="R211" s="9" t="b">
        <v>0</v>
      </c>
      <c r="S211" s="13" t="s">
        <v>470</v>
      </c>
      <c r="T211" s="13" t="b">
        <v>0</v>
      </c>
      <c r="U211" s="13" t="b">
        <v>1</v>
      </c>
      <c r="V211" s="13" t="s">
        <v>757</v>
      </c>
      <c r="W211" s="13" t="s">
        <v>777</v>
      </c>
      <c r="X211" s="13" t="s">
        <v>742</v>
      </c>
      <c r="Y211" s="13" t="s">
        <v>758</v>
      </c>
      <c r="Z211" s="13" t="s">
        <v>753</v>
      </c>
      <c r="AA211" s="20" t="s">
        <v>745</v>
      </c>
      <c r="AB211" s="13"/>
      <c r="AC211" s="13"/>
      <c r="AD211" s="20"/>
    </row>
    <row r="212" spans="1:30" x14ac:dyDescent="0.35">
      <c r="A212" s="5">
        <v>283</v>
      </c>
      <c r="B212" s="9" t="b">
        <v>1</v>
      </c>
      <c r="C212" s="9" t="b">
        <v>1</v>
      </c>
      <c r="D212" s="9">
        <v>219</v>
      </c>
      <c r="E212" s="9">
        <v>-16</v>
      </c>
      <c r="F212" s="9">
        <v>1</v>
      </c>
      <c r="G212" s="9" t="b">
        <v>1</v>
      </c>
      <c r="H212" s="9">
        <v>203</v>
      </c>
      <c r="I212" s="21">
        <v>203</v>
      </c>
      <c r="J212" s="94"/>
      <c r="K212" s="9" t="s">
        <v>727</v>
      </c>
      <c r="L212" s="14">
        <v>6</v>
      </c>
      <c r="M212" s="19">
        <v>21</v>
      </c>
      <c r="N212" s="19">
        <v>80</v>
      </c>
      <c r="O212" s="9" t="s">
        <v>516</v>
      </c>
      <c r="P212" s="9" t="s">
        <v>517</v>
      </c>
      <c r="Q212" s="9" t="s">
        <v>514</v>
      </c>
      <c r="R212" s="9" t="b">
        <v>1</v>
      </c>
      <c r="S212" s="13" t="s">
        <v>480</v>
      </c>
      <c r="T212" s="13" t="b">
        <v>1</v>
      </c>
      <c r="U212" s="13" t="b">
        <v>0</v>
      </c>
      <c r="V212" s="13" t="s">
        <v>750</v>
      </c>
      <c r="W212" s="13" t="s">
        <v>751</v>
      </c>
      <c r="X212" s="13" t="s">
        <v>759</v>
      </c>
      <c r="Y212" s="13" t="s">
        <v>758</v>
      </c>
      <c r="Z212" s="13" t="s">
        <v>753</v>
      </c>
      <c r="AA212" s="20" t="s">
        <v>745</v>
      </c>
      <c r="AB212" s="13"/>
      <c r="AC212" s="13"/>
      <c r="AD212" s="20"/>
    </row>
    <row r="213" spans="1:30" x14ac:dyDescent="0.35">
      <c r="A213" s="5">
        <v>168</v>
      </c>
      <c r="B213" s="9" t="b">
        <v>1</v>
      </c>
      <c r="C213" s="9" t="b">
        <v>0</v>
      </c>
      <c r="D213" s="9">
        <v>199</v>
      </c>
      <c r="E213" s="9">
        <v>5</v>
      </c>
      <c r="F213" s="9">
        <v>1</v>
      </c>
      <c r="G213" s="9" t="b">
        <v>0</v>
      </c>
      <c r="H213" s="9">
        <v>204</v>
      </c>
      <c r="I213" s="21">
        <v>204</v>
      </c>
      <c r="J213" s="94"/>
      <c r="K213" s="9" t="s">
        <v>722</v>
      </c>
      <c r="L213" s="14">
        <v>3</v>
      </c>
      <c r="M213" s="19">
        <v>9</v>
      </c>
      <c r="N213" s="19">
        <v>79</v>
      </c>
      <c r="O213" s="9" t="s">
        <v>512</v>
      </c>
      <c r="P213" s="9" t="s">
        <v>517</v>
      </c>
      <c r="Q213" s="9" t="s">
        <v>514</v>
      </c>
      <c r="R213" s="9" t="b">
        <v>0</v>
      </c>
      <c r="S213" s="13" t="s">
        <v>478</v>
      </c>
      <c r="T213" s="13" t="b">
        <v>0</v>
      </c>
      <c r="U213" s="13" t="b">
        <v>0</v>
      </c>
      <c r="V213" s="13" t="s">
        <v>757</v>
      </c>
      <c r="W213" s="13" t="s">
        <v>777</v>
      </c>
      <c r="X213" s="13" t="s">
        <v>742</v>
      </c>
      <c r="Y213" s="13" t="s">
        <v>758</v>
      </c>
      <c r="Z213" s="13" t="s">
        <v>753</v>
      </c>
      <c r="AA213" s="20" t="s">
        <v>745</v>
      </c>
      <c r="AB213" s="13"/>
      <c r="AC213" s="13"/>
      <c r="AD213" s="20"/>
    </row>
    <row r="214" spans="1:30" x14ac:dyDescent="0.35">
      <c r="A214" s="5">
        <v>165</v>
      </c>
      <c r="B214" s="9" t="b">
        <v>1</v>
      </c>
      <c r="C214" s="9" t="b">
        <v>0</v>
      </c>
      <c r="D214" s="9">
        <v>185</v>
      </c>
      <c r="E214" s="9">
        <v>20</v>
      </c>
      <c r="F214" s="9">
        <v>1</v>
      </c>
      <c r="G214" s="9" t="b">
        <v>1</v>
      </c>
      <c r="H214" s="9">
        <v>205</v>
      </c>
      <c r="I214" s="21">
        <v>205</v>
      </c>
      <c r="J214" s="94"/>
      <c r="K214" s="9" t="s">
        <v>706</v>
      </c>
      <c r="L214" s="14">
        <v>4</v>
      </c>
      <c r="M214" s="19">
        <v>11</v>
      </c>
      <c r="N214" s="19">
        <v>77</v>
      </c>
      <c r="O214" s="9" t="s">
        <v>516</v>
      </c>
      <c r="P214" s="9" t="s">
        <v>517</v>
      </c>
      <c r="Q214" s="9" t="s">
        <v>512</v>
      </c>
      <c r="R214" s="9" t="b">
        <v>1</v>
      </c>
      <c r="S214" s="13" t="s">
        <v>470</v>
      </c>
      <c r="T214" s="13" t="b">
        <v>1</v>
      </c>
      <c r="U214" s="13" t="b">
        <v>1</v>
      </c>
      <c r="V214" s="13" t="s">
        <v>757</v>
      </c>
      <c r="W214" s="13" t="s">
        <v>751</v>
      </c>
      <c r="X214" s="13" t="s">
        <v>759</v>
      </c>
      <c r="Y214" s="13" t="s">
        <v>752</v>
      </c>
      <c r="Z214" s="13" t="s">
        <v>753</v>
      </c>
      <c r="AA214" s="20" t="s">
        <v>745</v>
      </c>
      <c r="AB214" s="13"/>
      <c r="AC214" s="13"/>
      <c r="AD214" s="20"/>
    </row>
    <row r="215" spans="1:30" x14ac:dyDescent="0.35">
      <c r="A215" s="5">
        <v>276</v>
      </c>
      <c r="B215" s="9" t="b">
        <v>1</v>
      </c>
      <c r="C215" s="9" t="b">
        <v>0</v>
      </c>
      <c r="D215" s="9">
        <v>185</v>
      </c>
      <c r="E215" s="9">
        <v>21</v>
      </c>
      <c r="F215" s="9">
        <v>1</v>
      </c>
      <c r="G215" s="9" t="b">
        <v>0</v>
      </c>
      <c r="H215" s="9">
        <v>206</v>
      </c>
      <c r="I215" s="21">
        <v>206</v>
      </c>
      <c r="J215" s="94"/>
      <c r="K215" s="9" t="s">
        <v>705</v>
      </c>
      <c r="L215" s="14">
        <v>4</v>
      </c>
      <c r="M215" s="19">
        <v>3</v>
      </c>
      <c r="N215" s="19">
        <v>67</v>
      </c>
      <c r="O215" s="9" t="s">
        <v>516</v>
      </c>
      <c r="P215" s="9" t="s">
        <v>513</v>
      </c>
      <c r="Q215" s="9" t="s">
        <v>512</v>
      </c>
      <c r="R215" s="9" t="b">
        <v>1</v>
      </c>
      <c r="S215" s="13" t="s">
        <v>478</v>
      </c>
      <c r="T215" s="13" t="b">
        <v>1</v>
      </c>
      <c r="U215" s="13" t="b">
        <v>0</v>
      </c>
      <c r="V215" s="13" t="s">
        <v>750</v>
      </c>
      <c r="W215" s="13" t="s">
        <v>751</v>
      </c>
      <c r="X215" s="13" t="s">
        <v>759</v>
      </c>
      <c r="Y215" s="13" t="s">
        <v>752</v>
      </c>
      <c r="Z215" s="13" t="s">
        <v>760</v>
      </c>
      <c r="AA215" s="20" t="s">
        <v>745</v>
      </c>
      <c r="AB215" s="13"/>
      <c r="AC215" s="13"/>
      <c r="AD215" s="20"/>
    </row>
    <row r="216" spans="1:30" x14ac:dyDescent="0.35">
      <c r="A216" s="5">
        <v>81</v>
      </c>
      <c r="B216" s="9" t="b">
        <v>1</v>
      </c>
      <c r="C216" s="9" t="b">
        <v>0</v>
      </c>
      <c r="D216" s="9">
        <v>159</v>
      </c>
      <c r="E216" s="9">
        <v>48</v>
      </c>
      <c r="F216" s="9">
        <v>1</v>
      </c>
      <c r="G216" s="9" t="b">
        <v>1</v>
      </c>
      <c r="H216" s="9">
        <v>207</v>
      </c>
      <c r="I216" s="21">
        <v>207</v>
      </c>
      <c r="J216" s="94"/>
      <c r="K216" s="9" t="s">
        <v>694</v>
      </c>
      <c r="L216" s="14">
        <v>3</v>
      </c>
      <c r="M216" s="19">
        <v>9</v>
      </c>
      <c r="N216" s="19">
        <v>65</v>
      </c>
      <c r="O216" s="9" t="s">
        <v>512</v>
      </c>
      <c r="P216" s="9" t="s">
        <v>513</v>
      </c>
      <c r="Q216" s="9" t="s">
        <v>514</v>
      </c>
      <c r="R216" s="9" t="b">
        <v>0</v>
      </c>
      <c r="S216" s="13" t="s">
        <v>478</v>
      </c>
      <c r="T216" s="13" t="b">
        <v>0</v>
      </c>
      <c r="U216" s="13" t="b">
        <v>0</v>
      </c>
      <c r="V216" s="13" t="s">
        <v>757</v>
      </c>
      <c r="W216" s="13" t="s">
        <v>777</v>
      </c>
      <c r="X216" s="13" t="s">
        <v>742</v>
      </c>
      <c r="Y216" s="13" t="s">
        <v>758</v>
      </c>
      <c r="Z216" s="13" t="s">
        <v>753</v>
      </c>
      <c r="AA216" s="20" t="s">
        <v>745</v>
      </c>
      <c r="AB216" s="13"/>
      <c r="AC216" s="13"/>
      <c r="AD216" s="20"/>
    </row>
    <row r="217" spans="1:30" x14ac:dyDescent="0.35">
      <c r="A217" s="5">
        <v>204</v>
      </c>
      <c r="B217" s="9" t="b">
        <v>1</v>
      </c>
      <c r="C217" s="9" t="b">
        <v>0</v>
      </c>
      <c r="D217" s="9">
        <v>179</v>
      </c>
      <c r="E217" s="9">
        <v>28</v>
      </c>
      <c r="F217" s="9">
        <v>2</v>
      </c>
      <c r="G217" s="9" t="b">
        <v>1</v>
      </c>
      <c r="H217" s="9">
        <v>208</v>
      </c>
      <c r="I217" s="21">
        <v>207</v>
      </c>
      <c r="J217" s="94"/>
      <c r="K217" s="9" t="s">
        <v>703</v>
      </c>
      <c r="L217" s="14">
        <v>3</v>
      </c>
      <c r="M217" s="19">
        <v>-1</v>
      </c>
      <c r="N217" s="19">
        <v>65</v>
      </c>
      <c r="O217" s="9" t="s">
        <v>512</v>
      </c>
      <c r="P217" s="9" t="s">
        <v>517</v>
      </c>
      <c r="Q217" s="9" t="s">
        <v>514</v>
      </c>
      <c r="R217" s="9" t="b">
        <v>1</v>
      </c>
      <c r="S217" s="13" t="s">
        <v>470</v>
      </c>
      <c r="T217" s="13" t="b">
        <v>0</v>
      </c>
      <c r="U217" s="13" t="b">
        <v>1</v>
      </c>
      <c r="V217" s="13" t="s">
        <v>750</v>
      </c>
      <c r="W217" s="13" t="s">
        <v>777</v>
      </c>
      <c r="X217" s="13" t="s">
        <v>742</v>
      </c>
      <c r="Y217" s="13" t="s">
        <v>758</v>
      </c>
      <c r="Z217" s="13" t="s">
        <v>753</v>
      </c>
      <c r="AA217" s="20" t="s">
        <v>789</v>
      </c>
      <c r="AB217" s="13"/>
      <c r="AC217" s="13"/>
      <c r="AD217" s="20"/>
    </row>
    <row r="218" spans="1:30" x14ac:dyDescent="0.35">
      <c r="A218" s="5">
        <v>246</v>
      </c>
      <c r="B218" s="9" t="b">
        <v>1</v>
      </c>
      <c r="C218" s="9" t="b">
        <v>0</v>
      </c>
      <c r="D218" s="9">
        <v>208</v>
      </c>
      <c r="E218" s="9">
        <v>1</v>
      </c>
      <c r="F218" s="9">
        <v>1</v>
      </c>
      <c r="G218" s="9" t="b">
        <v>0</v>
      </c>
      <c r="H218" s="9">
        <v>209</v>
      </c>
      <c r="I218" s="21">
        <v>209</v>
      </c>
      <c r="J218" s="94"/>
      <c r="K218" s="9" t="s">
        <v>732</v>
      </c>
      <c r="L218" s="14">
        <v>3</v>
      </c>
      <c r="M218" s="19">
        <v>-3</v>
      </c>
      <c r="N218" s="19">
        <v>49</v>
      </c>
      <c r="O218" s="9" t="s">
        <v>512</v>
      </c>
      <c r="P218" s="9" t="s">
        <v>513</v>
      </c>
      <c r="Q218" s="9" t="s">
        <v>514</v>
      </c>
      <c r="R218" s="9" t="b">
        <v>1</v>
      </c>
      <c r="S218" s="13" t="s">
        <v>466</v>
      </c>
      <c r="T218" s="13" t="b">
        <v>1</v>
      </c>
      <c r="U218" s="13" t="b">
        <v>0</v>
      </c>
      <c r="V218" s="13" t="s">
        <v>750</v>
      </c>
      <c r="W218" s="13" t="s">
        <v>751</v>
      </c>
      <c r="X218" s="13" t="s">
        <v>742</v>
      </c>
      <c r="Y218" s="13" t="s">
        <v>752</v>
      </c>
      <c r="Z218" s="13" t="s">
        <v>760</v>
      </c>
      <c r="AA218" s="20" t="s">
        <v>745</v>
      </c>
      <c r="AB218" s="13"/>
      <c r="AC218" s="13"/>
      <c r="AD218" s="20"/>
    </row>
    <row r="219" spans="1:30" x14ac:dyDescent="0.35">
      <c r="A219" s="5">
        <v>127</v>
      </c>
      <c r="B219" s="9" t="b">
        <v>1</v>
      </c>
      <c r="C219" s="9" t="b">
        <v>0</v>
      </c>
      <c r="D219" s="9">
        <v>208</v>
      </c>
      <c r="E219" s="9">
        <v>2</v>
      </c>
      <c r="F219" s="9">
        <v>1</v>
      </c>
      <c r="G219" s="9" t="b">
        <v>1</v>
      </c>
      <c r="H219" s="9">
        <v>210</v>
      </c>
      <c r="I219" s="21">
        <v>210</v>
      </c>
      <c r="J219" s="94"/>
      <c r="K219" s="9" t="s">
        <v>728</v>
      </c>
      <c r="L219" s="14">
        <v>4</v>
      </c>
      <c r="M219" s="19">
        <v>3</v>
      </c>
      <c r="N219" s="19">
        <v>43</v>
      </c>
      <c r="O219" s="9" t="s">
        <v>516</v>
      </c>
      <c r="P219" s="9" t="s">
        <v>517</v>
      </c>
      <c r="Q219" s="9" t="s">
        <v>514</v>
      </c>
      <c r="R219" s="9" t="b">
        <v>1</v>
      </c>
      <c r="S219" s="13" t="s">
        <v>472</v>
      </c>
      <c r="T219" s="13" t="b">
        <v>1</v>
      </c>
      <c r="U219" s="13" t="b">
        <v>0</v>
      </c>
      <c r="V219" s="13" t="s">
        <v>750</v>
      </c>
      <c r="W219" s="13" t="s">
        <v>751</v>
      </c>
      <c r="X219" s="13" t="s">
        <v>759</v>
      </c>
      <c r="Y219" s="13" t="s">
        <v>752</v>
      </c>
      <c r="Z219" s="13" t="s">
        <v>760</v>
      </c>
      <c r="AA219" s="20" t="s">
        <v>745</v>
      </c>
      <c r="AB219" s="13"/>
      <c r="AC219" s="13"/>
      <c r="AD219" s="20"/>
    </row>
    <row r="220" spans="1:30" x14ac:dyDescent="0.35">
      <c r="A220" s="5">
        <v>143</v>
      </c>
      <c r="B220" s="9" t="b">
        <v>1</v>
      </c>
      <c r="C220" s="9" t="b">
        <v>0</v>
      </c>
      <c r="D220" s="9">
        <v>215</v>
      </c>
      <c r="E220" s="9">
        <v>-4</v>
      </c>
      <c r="F220" s="9">
        <v>1</v>
      </c>
      <c r="G220" s="9" t="b">
        <v>0</v>
      </c>
      <c r="H220" s="9">
        <v>211</v>
      </c>
      <c r="I220" s="21">
        <v>211</v>
      </c>
      <c r="J220" s="94"/>
      <c r="K220" s="9" t="s">
        <v>734</v>
      </c>
      <c r="L220" s="14">
        <v>3</v>
      </c>
      <c r="M220" s="19">
        <v>-1</v>
      </c>
      <c r="N220" s="19">
        <v>21</v>
      </c>
      <c r="O220" s="9" t="s">
        <v>516</v>
      </c>
      <c r="P220" s="9" t="s">
        <v>517</v>
      </c>
      <c r="Q220" s="9" t="s">
        <v>512</v>
      </c>
      <c r="R220" s="9" t="b">
        <v>1</v>
      </c>
      <c r="S220" s="13" t="s">
        <v>478</v>
      </c>
      <c r="T220" s="13" t="b">
        <v>0</v>
      </c>
      <c r="U220" s="13" t="b">
        <v>0</v>
      </c>
      <c r="V220" s="13" t="s">
        <v>750</v>
      </c>
      <c r="W220" s="13" t="s">
        <v>777</v>
      </c>
      <c r="X220" s="13" t="s">
        <v>759</v>
      </c>
      <c r="Y220" s="13" t="s">
        <v>752</v>
      </c>
      <c r="Z220" s="13" t="s">
        <v>760</v>
      </c>
      <c r="AA220" s="20" t="s">
        <v>745</v>
      </c>
      <c r="AB220" s="13"/>
      <c r="AC220" s="13"/>
      <c r="AD220" s="20"/>
    </row>
    <row r="221" spans="1:30" x14ac:dyDescent="0.35">
      <c r="A221" s="5">
        <v>239</v>
      </c>
      <c r="B221" s="9" t="b">
        <v>1</v>
      </c>
      <c r="C221" s="9" t="b">
        <v>0</v>
      </c>
      <c r="D221" s="9">
        <v>179</v>
      </c>
      <c r="E221" s="9">
        <v>33</v>
      </c>
      <c r="F221" s="9">
        <v>1</v>
      </c>
      <c r="G221" s="9" t="b">
        <v>1</v>
      </c>
      <c r="H221" s="9">
        <v>212</v>
      </c>
      <c r="I221" s="21">
        <v>212</v>
      </c>
      <c r="J221" s="94"/>
      <c r="K221" s="9" t="s">
        <v>696</v>
      </c>
      <c r="L221" s="14">
        <v>4</v>
      </c>
      <c r="M221" s="19">
        <v>0</v>
      </c>
      <c r="N221" s="19">
        <v>0</v>
      </c>
      <c r="O221" s="9" t="s">
        <v>516</v>
      </c>
      <c r="P221" s="9" t="s">
        <v>517</v>
      </c>
      <c r="Q221" s="9" t="s">
        <v>577</v>
      </c>
      <c r="R221" s="9" t="b">
        <v>1</v>
      </c>
      <c r="S221" s="13" t="s">
        <v>470</v>
      </c>
      <c r="T221" s="13" t="b">
        <v>0</v>
      </c>
      <c r="U221" s="13" t="b">
        <v>1</v>
      </c>
      <c r="V221" s="13" t="s">
        <v>792</v>
      </c>
      <c r="W221" s="13" t="s">
        <v>793</v>
      </c>
      <c r="X221" s="13" t="s">
        <v>794</v>
      </c>
      <c r="Y221" s="13" t="s">
        <v>795</v>
      </c>
      <c r="Z221" s="13" t="s">
        <v>796</v>
      </c>
      <c r="AA221" s="20" t="s">
        <v>797</v>
      </c>
      <c r="AB221" s="13"/>
      <c r="AC221" s="13"/>
      <c r="AD221" s="20"/>
    </row>
    <row r="222" spans="1:30" x14ac:dyDescent="0.35">
      <c r="A222" s="5">
        <v>218</v>
      </c>
      <c r="B222" s="9" t="b">
        <v>1</v>
      </c>
      <c r="C222" s="9" t="b">
        <v>0</v>
      </c>
      <c r="D222" s="9">
        <v>216</v>
      </c>
      <c r="E222" s="9">
        <v>-4</v>
      </c>
      <c r="F222" s="9">
        <v>2</v>
      </c>
      <c r="G222" s="9" t="b">
        <v>1</v>
      </c>
      <c r="H222" s="9">
        <v>213</v>
      </c>
      <c r="I222" s="21">
        <v>212</v>
      </c>
      <c r="J222" s="94"/>
      <c r="K222" s="9" t="s">
        <v>735</v>
      </c>
      <c r="L222" s="14">
        <v>4</v>
      </c>
      <c r="M222" s="19">
        <v>0</v>
      </c>
      <c r="N222" s="19">
        <v>0</v>
      </c>
      <c r="O222" s="9" t="s">
        <v>512</v>
      </c>
      <c r="P222" s="9" t="s">
        <v>513</v>
      </c>
      <c r="Q222" s="9" t="s">
        <v>514</v>
      </c>
      <c r="R222" s="9" t="b">
        <v>0</v>
      </c>
      <c r="S222" s="13" t="s">
        <v>478</v>
      </c>
      <c r="T222" s="13" t="b">
        <v>0</v>
      </c>
      <c r="U222" s="13" t="b">
        <v>0</v>
      </c>
      <c r="V222" s="13" t="s">
        <v>792</v>
      </c>
      <c r="W222" s="13" t="s">
        <v>793</v>
      </c>
      <c r="X222" s="13" t="s">
        <v>794</v>
      </c>
      <c r="Y222" s="13" t="s">
        <v>798</v>
      </c>
      <c r="Z222" s="13" t="s">
        <v>799</v>
      </c>
      <c r="AA222" s="20" t="s">
        <v>797</v>
      </c>
      <c r="AB222" s="13"/>
      <c r="AC222" s="13"/>
      <c r="AD222" s="20"/>
    </row>
    <row r="223" spans="1:30" x14ac:dyDescent="0.35">
      <c r="A223" s="5">
        <v>63</v>
      </c>
      <c r="B223" s="9" t="b">
        <v>1</v>
      </c>
      <c r="C223" s="9" t="b">
        <v>0</v>
      </c>
      <c r="D223" s="9">
        <v>10</v>
      </c>
      <c r="E223" s="9">
        <v>202</v>
      </c>
      <c r="F223" s="9">
        <v>3</v>
      </c>
      <c r="G223" s="9" t="b">
        <v>1</v>
      </c>
      <c r="H223" s="9">
        <v>214</v>
      </c>
      <c r="I223" s="21">
        <v>212</v>
      </c>
      <c r="J223" s="94"/>
      <c r="K223" s="9" t="s">
        <v>542</v>
      </c>
      <c r="L223" s="14">
        <v>3</v>
      </c>
      <c r="M223" s="19">
        <v>0</v>
      </c>
      <c r="N223" s="19">
        <v>0</v>
      </c>
      <c r="O223" s="9" t="s">
        <v>516</v>
      </c>
      <c r="P223" s="9" t="s">
        <v>517</v>
      </c>
      <c r="Q223" s="9" t="s">
        <v>512</v>
      </c>
      <c r="R223" s="9" t="b">
        <v>0</v>
      </c>
      <c r="S223" s="13" t="s">
        <v>470</v>
      </c>
      <c r="T223" s="13" t="b">
        <v>0</v>
      </c>
      <c r="U223" s="13" t="b">
        <v>1</v>
      </c>
      <c r="V223" s="13" t="s">
        <v>792</v>
      </c>
      <c r="W223" s="13" t="s">
        <v>793</v>
      </c>
      <c r="X223" s="13" t="s">
        <v>800</v>
      </c>
      <c r="Y223" s="13" t="s">
        <v>798</v>
      </c>
      <c r="Z223" s="13" t="s">
        <v>796</v>
      </c>
      <c r="AA223" s="20" t="s">
        <v>801</v>
      </c>
      <c r="AB223" s="13"/>
      <c r="AC223" s="13"/>
      <c r="AD223" s="20"/>
    </row>
    <row r="224" spans="1:30" x14ac:dyDescent="0.35">
      <c r="A224" s="5">
        <v>224</v>
      </c>
      <c r="B224" s="9" t="b">
        <v>1</v>
      </c>
      <c r="C224" s="9" t="b">
        <v>0</v>
      </c>
      <c r="D224" s="9">
        <v>185</v>
      </c>
      <c r="E224" s="9">
        <v>27</v>
      </c>
      <c r="F224" s="9">
        <v>4</v>
      </c>
      <c r="G224" s="9" t="b">
        <v>1</v>
      </c>
      <c r="H224" s="9">
        <v>215</v>
      </c>
      <c r="I224" s="21">
        <v>212</v>
      </c>
      <c r="J224" s="94"/>
      <c r="K224" s="9" t="s">
        <v>723</v>
      </c>
      <c r="L224" s="14">
        <v>1</v>
      </c>
      <c r="M224" s="19">
        <v>0</v>
      </c>
      <c r="N224" s="19">
        <v>0</v>
      </c>
      <c r="O224" s="9" t="s">
        <v>516</v>
      </c>
      <c r="P224" s="9" t="s">
        <v>513</v>
      </c>
      <c r="Q224" s="9" t="s">
        <v>577</v>
      </c>
      <c r="R224" s="9" t="b">
        <v>0</v>
      </c>
      <c r="S224" s="13" t="s">
        <v>478</v>
      </c>
      <c r="T224" s="13" t="b">
        <v>0</v>
      </c>
      <c r="U224" s="13" t="b">
        <v>0</v>
      </c>
      <c r="V224" s="13" t="s">
        <v>802</v>
      </c>
      <c r="W224" s="13" t="s">
        <v>793</v>
      </c>
      <c r="X224" s="13" t="s">
        <v>800</v>
      </c>
      <c r="Y224" s="13" t="s">
        <v>795</v>
      </c>
      <c r="Z224" s="13" t="s">
        <v>796</v>
      </c>
      <c r="AA224" s="20" t="s">
        <v>801</v>
      </c>
      <c r="AB224" s="13"/>
      <c r="AC224" s="13"/>
      <c r="AD224" s="20"/>
    </row>
    <row r="225" spans="1:30" x14ac:dyDescent="0.35">
      <c r="A225" s="5">
        <v>210</v>
      </c>
      <c r="B225" s="9" t="b">
        <v>0</v>
      </c>
      <c r="C225" s="9" t="b">
        <v>0</v>
      </c>
      <c r="D225" s="9">
        <v>217</v>
      </c>
      <c r="E225" s="9">
        <v>-5</v>
      </c>
      <c r="F225" s="9">
        <v>5</v>
      </c>
      <c r="G225" s="9" t="b">
        <v>1</v>
      </c>
      <c r="H225" s="9">
        <v>216</v>
      </c>
      <c r="I225" s="21">
        <v>212</v>
      </c>
      <c r="J225" s="94"/>
      <c r="K225" s="9" t="s">
        <v>736</v>
      </c>
      <c r="L225" s="14">
        <v>3</v>
      </c>
      <c r="M225" s="19">
        <v>0</v>
      </c>
      <c r="N225" s="19">
        <v>0</v>
      </c>
      <c r="O225" s="9" t="s">
        <v>516</v>
      </c>
      <c r="P225" s="9" t="s">
        <v>517</v>
      </c>
      <c r="Q225" s="9" t="s">
        <v>512</v>
      </c>
      <c r="R225" s="9" t="b">
        <v>0</v>
      </c>
      <c r="S225" s="13" t="s">
        <v>476</v>
      </c>
      <c r="T225" s="13" t="b">
        <v>1</v>
      </c>
      <c r="U225" s="13" t="b">
        <v>1</v>
      </c>
      <c r="V225" s="13" t="s">
        <v>802</v>
      </c>
      <c r="W225" s="13" t="s">
        <v>803</v>
      </c>
      <c r="X225" s="13" t="s">
        <v>800</v>
      </c>
      <c r="Y225" s="13" t="s">
        <v>798</v>
      </c>
      <c r="Z225" s="13" t="s">
        <v>799</v>
      </c>
      <c r="AA225" s="20" t="s">
        <v>797</v>
      </c>
      <c r="AB225" s="13"/>
      <c r="AC225" s="13"/>
      <c r="AD225" s="20"/>
    </row>
    <row r="226" spans="1:30" x14ac:dyDescent="0.35">
      <c r="A226" s="5">
        <v>138</v>
      </c>
      <c r="B226" t="b">
        <v>1</v>
      </c>
      <c r="C226" t="b">
        <v>0</v>
      </c>
      <c r="D226">
        <v>211</v>
      </c>
      <c r="E226">
        <v>1</v>
      </c>
      <c r="F226" s="9">
        <v>1</v>
      </c>
      <c r="G226" s="9" t="b">
        <v>0</v>
      </c>
      <c r="H226" s="5">
        <v>217</v>
      </c>
      <c r="I226" s="21">
        <v>212</v>
      </c>
      <c r="J226" s="94"/>
      <c r="K226" s="9" t="s">
        <v>733</v>
      </c>
      <c r="L226" s="14">
        <v>3</v>
      </c>
      <c r="M226" s="19">
        <v>0</v>
      </c>
      <c r="N226" s="19">
        <v>0</v>
      </c>
      <c r="O226" s="9" t="s">
        <v>516</v>
      </c>
      <c r="P226" s="9" t="s">
        <v>517</v>
      </c>
      <c r="Q226" s="9" t="s">
        <v>512</v>
      </c>
      <c r="R226" s="9" t="b">
        <v>0</v>
      </c>
      <c r="S226" s="13" t="s">
        <v>476</v>
      </c>
      <c r="T226" s="13" t="b">
        <v>1</v>
      </c>
      <c r="U226" s="13" t="b">
        <v>1</v>
      </c>
      <c r="V226" s="13" t="s">
        <v>802</v>
      </c>
      <c r="W226" s="13" t="s">
        <v>803</v>
      </c>
      <c r="X226" s="13" t="s">
        <v>800</v>
      </c>
      <c r="Y226" s="13" t="s">
        <v>798</v>
      </c>
      <c r="Z226" s="13" t="s">
        <v>799</v>
      </c>
      <c r="AA226" s="20" t="s">
        <v>797</v>
      </c>
      <c r="AB226" s="13"/>
      <c r="AC226" s="13"/>
      <c r="AD226" s="20"/>
    </row>
    <row r="227" spans="1:30" x14ac:dyDescent="0.35">
      <c r="A227" s="5">
        <v>272</v>
      </c>
      <c r="B227" t="b">
        <v>1</v>
      </c>
      <c r="C227" t="b">
        <v>0</v>
      </c>
      <c r="D227">
        <v>218</v>
      </c>
      <c r="E227">
        <v>0</v>
      </c>
      <c r="F227" s="9">
        <v>1</v>
      </c>
      <c r="G227" s="9" t="b">
        <v>1</v>
      </c>
      <c r="H227" s="5">
        <v>218</v>
      </c>
      <c r="I227" s="21">
        <v>218</v>
      </c>
      <c r="J227" s="94"/>
      <c r="K227" s="9" t="s">
        <v>737</v>
      </c>
      <c r="L227" s="14">
        <v>1</v>
      </c>
      <c r="M227" s="19">
        <v>-13</v>
      </c>
      <c r="N227" s="19">
        <v>-17</v>
      </c>
      <c r="O227" s="9" t="s">
        <v>512</v>
      </c>
      <c r="P227" s="9" t="s">
        <v>513</v>
      </c>
      <c r="Q227" s="9" t="s">
        <v>514</v>
      </c>
      <c r="R227" s="9" t="b">
        <v>1</v>
      </c>
      <c r="S227" s="13" t="s">
        <v>478</v>
      </c>
      <c r="T227" s="13" t="b">
        <v>0</v>
      </c>
      <c r="U227" s="13" t="b">
        <v>0</v>
      </c>
      <c r="V227" s="13" t="s">
        <v>757</v>
      </c>
      <c r="W227" s="13" t="s">
        <v>777</v>
      </c>
      <c r="X227" s="13" t="s">
        <v>742</v>
      </c>
      <c r="Y227" s="13" t="s">
        <v>758</v>
      </c>
      <c r="Z227" s="13" t="s">
        <v>760</v>
      </c>
      <c r="AA227" s="20" t="s">
        <v>789</v>
      </c>
      <c r="AB227" s="13"/>
      <c r="AC227" s="13"/>
      <c r="AD227" s="20"/>
    </row>
    <row r="228" spans="1:30" x14ac:dyDescent="0.35">
      <c r="A228" s="5">
        <v>27</v>
      </c>
      <c r="B228" t="b">
        <v>1</v>
      </c>
      <c r="C228" t="b">
        <v>0</v>
      </c>
      <c r="D228">
        <v>17</v>
      </c>
      <c r="E228">
        <v>202</v>
      </c>
      <c r="F228" s="9">
        <v>1</v>
      </c>
      <c r="G228" s="9" t="b">
        <v>0</v>
      </c>
      <c r="H228" s="5">
        <v>219</v>
      </c>
      <c r="I228" s="76">
        <v>219</v>
      </c>
      <c r="J228" s="95"/>
      <c r="K228" s="77" t="s">
        <v>545</v>
      </c>
      <c r="L228" s="98">
        <v>3</v>
      </c>
      <c r="M228" s="99">
        <v>0</v>
      </c>
      <c r="N228" s="99">
        <v>-20</v>
      </c>
      <c r="O228" s="77" t="s">
        <v>516</v>
      </c>
      <c r="P228" s="77" t="s">
        <v>513</v>
      </c>
      <c r="Q228" s="77" t="s">
        <v>512</v>
      </c>
      <c r="R228" s="77" t="b">
        <v>1</v>
      </c>
      <c r="S228" s="169" t="s">
        <v>476</v>
      </c>
      <c r="T228" s="169" t="b">
        <v>1</v>
      </c>
      <c r="U228" s="169" t="b">
        <v>1</v>
      </c>
      <c r="V228" s="169" t="s">
        <v>802</v>
      </c>
      <c r="W228" s="169" t="s">
        <v>803</v>
      </c>
      <c r="X228" s="169" t="s">
        <v>800</v>
      </c>
      <c r="Y228" s="169" t="s">
        <v>798</v>
      </c>
      <c r="Z228" s="169" t="s">
        <v>799</v>
      </c>
      <c r="AA228" s="172" t="s">
        <v>797</v>
      </c>
      <c r="AB228" s="13"/>
      <c r="AC228" s="13"/>
      <c r="AD228" s="20"/>
    </row>
    <row r="229" spans="1:30" hidden="1" outlineLevel="1" x14ac:dyDescent="0.35">
      <c r="E229" t="e">
        <v>#VALUE!</v>
      </c>
      <c r="F229" s="9">
        <v>1</v>
      </c>
      <c r="G229" s="9"/>
      <c r="I229" s="21" t="s">
        <v>1</v>
      </c>
      <c r="J229" s="94"/>
      <c r="K229" s="9" t="s">
        <v>738</v>
      </c>
      <c r="L229" s="14"/>
      <c r="M229" s="19"/>
      <c r="N229" s="19"/>
      <c r="O229" s="9"/>
      <c r="P229" s="9"/>
      <c r="Q229" s="9"/>
      <c r="R229" s="9"/>
      <c r="S229" s="13"/>
      <c r="T229" s="13" t="b">
        <v>0</v>
      </c>
      <c r="U229" s="13" t="b">
        <v>0</v>
      </c>
      <c r="V229" s="13"/>
      <c r="W229" s="13"/>
      <c r="X229" s="13"/>
      <c r="Y229" s="13"/>
      <c r="Z229" s="13"/>
      <c r="AA229" s="13"/>
      <c r="AB229" s="13"/>
      <c r="AC229" s="13"/>
      <c r="AD229" s="20"/>
    </row>
    <row r="230" spans="1:30" hidden="1" outlineLevel="1" x14ac:dyDescent="0.35">
      <c r="E230" t="e">
        <v>#VALUE!</v>
      </c>
      <c r="F230" s="9">
        <v>2</v>
      </c>
      <c r="G230" s="9"/>
      <c r="I230" s="21" t="s">
        <v>1</v>
      </c>
      <c r="J230" s="94"/>
      <c r="K230" s="9" t="s">
        <v>738</v>
      </c>
      <c r="L230" s="14"/>
      <c r="M230" s="19"/>
      <c r="N230" s="19"/>
      <c r="O230" s="9"/>
      <c r="P230" s="9"/>
      <c r="Q230" s="9"/>
      <c r="R230" s="9"/>
      <c r="S230" s="13"/>
      <c r="T230" s="13" t="b">
        <v>0</v>
      </c>
      <c r="U230" s="13" t="b">
        <v>0</v>
      </c>
      <c r="V230" s="13"/>
      <c r="W230" s="13"/>
      <c r="X230" s="13"/>
      <c r="Y230" s="13"/>
      <c r="Z230" s="13"/>
      <c r="AA230" s="13"/>
      <c r="AB230" s="13"/>
      <c r="AC230" s="13"/>
      <c r="AD230" s="20"/>
    </row>
    <row r="231" spans="1:30" hidden="1" outlineLevel="1" x14ac:dyDescent="0.35">
      <c r="E231" t="e">
        <v>#VALUE!</v>
      </c>
      <c r="F231" s="9">
        <v>3</v>
      </c>
      <c r="G231" s="9"/>
      <c r="I231" s="21" t="s">
        <v>1</v>
      </c>
      <c r="J231" s="94"/>
      <c r="K231" s="9" t="s">
        <v>738</v>
      </c>
      <c r="L231" s="14"/>
      <c r="M231" s="19"/>
      <c r="N231" s="19"/>
      <c r="O231" s="9"/>
      <c r="P231" s="9"/>
      <c r="Q231" s="9"/>
      <c r="R231" s="9"/>
      <c r="S231" s="13"/>
      <c r="T231" s="13" t="b">
        <v>0</v>
      </c>
      <c r="U231" s="13" t="b">
        <v>0</v>
      </c>
      <c r="V231" s="13"/>
      <c r="W231" s="13"/>
      <c r="X231" s="13"/>
      <c r="Y231" s="13"/>
      <c r="Z231" s="13"/>
      <c r="AA231" s="13"/>
      <c r="AB231" s="13"/>
      <c r="AC231" s="13"/>
      <c r="AD231" s="20"/>
    </row>
    <row r="232" spans="1:30" hidden="1" outlineLevel="1" x14ac:dyDescent="0.35">
      <c r="E232" t="e">
        <v>#VALUE!</v>
      </c>
      <c r="F232" s="9">
        <v>4</v>
      </c>
      <c r="G232" s="9"/>
      <c r="I232" s="21" t="s">
        <v>1</v>
      </c>
      <c r="J232" s="94"/>
      <c r="K232" s="9" t="s">
        <v>738</v>
      </c>
      <c r="L232" s="14"/>
      <c r="M232" s="19"/>
      <c r="N232" s="19"/>
      <c r="O232" s="9"/>
      <c r="P232" s="9"/>
      <c r="Q232" s="9"/>
      <c r="R232" s="9"/>
      <c r="S232" s="13"/>
      <c r="T232" s="13" t="b">
        <v>0</v>
      </c>
      <c r="U232" s="13" t="b">
        <v>0</v>
      </c>
      <c r="V232" s="13"/>
      <c r="W232" s="13"/>
      <c r="X232" s="13"/>
      <c r="Y232" s="13"/>
      <c r="Z232" s="13"/>
      <c r="AA232" s="13"/>
      <c r="AB232" s="13"/>
      <c r="AC232" s="13"/>
      <c r="AD232" s="20"/>
    </row>
    <row r="233" spans="1:30" hidden="1" outlineLevel="1" x14ac:dyDescent="0.35">
      <c r="E233" t="e">
        <v>#VALUE!</v>
      </c>
      <c r="F233" s="9">
        <v>5</v>
      </c>
      <c r="G233" s="9"/>
      <c r="I233" s="21" t="s">
        <v>1</v>
      </c>
      <c r="J233" s="94"/>
      <c r="K233" s="9" t="s">
        <v>738</v>
      </c>
      <c r="L233" s="14"/>
      <c r="M233" s="19"/>
      <c r="N233" s="19"/>
      <c r="O233" s="9"/>
      <c r="P233" s="9"/>
      <c r="Q233" s="9"/>
      <c r="R233" s="9"/>
      <c r="S233" s="13"/>
      <c r="T233" s="13" t="b">
        <v>0</v>
      </c>
      <c r="U233" s="13" t="b">
        <v>0</v>
      </c>
      <c r="V233" s="13"/>
      <c r="W233" s="13"/>
      <c r="X233" s="13"/>
      <c r="Y233" s="13"/>
      <c r="Z233" s="13"/>
      <c r="AA233" s="13"/>
      <c r="AB233" s="13"/>
      <c r="AC233" s="13"/>
      <c r="AD233" s="20"/>
    </row>
    <row r="234" spans="1:30" hidden="1" outlineLevel="1" x14ac:dyDescent="0.35">
      <c r="E234" t="e">
        <v>#VALUE!</v>
      </c>
      <c r="F234" s="9">
        <v>1</v>
      </c>
      <c r="G234" s="9"/>
      <c r="I234" s="21" t="s">
        <v>1</v>
      </c>
      <c r="J234" s="94"/>
      <c r="K234" s="9" t="s">
        <v>738</v>
      </c>
      <c r="L234" s="14"/>
      <c r="M234" s="19"/>
      <c r="N234" s="19"/>
      <c r="O234" s="9"/>
      <c r="P234" s="9"/>
      <c r="Q234" s="9"/>
      <c r="R234" s="9"/>
      <c r="S234" s="13"/>
      <c r="T234" s="13" t="b">
        <v>0</v>
      </c>
      <c r="U234" s="13" t="b">
        <v>0</v>
      </c>
      <c r="V234" s="13"/>
      <c r="W234" s="13"/>
      <c r="X234" s="13"/>
      <c r="Y234" s="13"/>
      <c r="Z234" s="13"/>
      <c r="AA234" s="13"/>
      <c r="AB234" s="13"/>
      <c r="AC234" s="13"/>
      <c r="AD234" s="20"/>
    </row>
    <row r="235" spans="1:30" hidden="1" outlineLevel="1" x14ac:dyDescent="0.35">
      <c r="E235" t="e">
        <v>#VALUE!</v>
      </c>
      <c r="F235" s="9">
        <v>2</v>
      </c>
      <c r="G235" s="9"/>
      <c r="I235" s="21" t="s">
        <v>1</v>
      </c>
      <c r="J235" s="94"/>
      <c r="K235" s="9" t="s">
        <v>738</v>
      </c>
      <c r="L235" s="14"/>
      <c r="M235" s="19"/>
      <c r="N235" s="19"/>
      <c r="O235" s="9"/>
      <c r="P235" s="9"/>
      <c r="Q235" s="9"/>
      <c r="R235" s="9"/>
      <c r="S235" s="13"/>
      <c r="T235" s="13" t="b">
        <v>0</v>
      </c>
      <c r="U235" s="13" t="b">
        <v>0</v>
      </c>
      <c r="V235" s="13"/>
      <c r="W235" s="13"/>
      <c r="X235" s="13"/>
      <c r="Y235" s="13"/>
      <c r="Z235" s="13"/>
      <c r="AA235" s="13"/>
      <c r="AB235" s="13"/>
      <c r="AC235" s="13"/>
      <c r="AD235" s="20"/>
    </row>
    <row r="236" spans="1:30" hidden="1" outlineLevel="1" x14ac:dyDescent="0.35">
      <c r="E236" t="e">
        <v>#VALUE!</v>
      </c>
      <c r="F236" s="9">
        <v>3</v>
      </c>
      <c r="G236" s="9"/>
      <c r="I236" s="21" t="s">
        <v>1</v>
      </c>
      <c r="J236" s="94"/>
      <c r="K236" s="9" t="s">
        <v>738</v>
      </c>
      <c r="L236" s="14"/>
      <c r="M236" s="19"/>
      <c r="N236" s="19"/>
      <c r="O236" s="9"/>
      <c r="P236" s="9"/>
      <c r="Q236" s="9"/>
      <c r="R236" s="9"/>
      <c r="S236" s="13"/>
      <c r="T236" s="13" t="b">
        <v>0</v>
      </c>
      <c r="U236" s="13" t="b">
        <v>0</v>
      </c>
      <c r="V236" s="13"/>
      <c r="W236" s="13"/>
      <c r="X236" s="13"/>
      <c r="Y236" s="13"/>
      <c r="Z236" s="13"/>
      <c r="AA236" s="13"/>
      <c r="AB236" s="13"/>
      <c r="AC236" s="13"/>
      <c r="AD236" s="20"/>
    </row>
    <row r="237" spans="1:30" hidden="1" outlineLevel="1" x14ac:dyDescent="0.35">
      <c r="E237" t="e">
        <v>#VALUE!</v>
      </c>
      <c r="F237" s="9">
        <v>4</v>
      </c>
      <c r="G237" s="9"/>
      <c r="I237" s="21" t="s">
        <v>1</v>
      </c>
      <c r="J237" s="94"/>
      <c r="K237" s="9" t="s">
        <v>738</v>
      </c>
      <c r="L237" s="14"/>
      <c r="M237" s="19"/>
      <c r="N237" s="19"/>
      <c r="O237" s="9"/>
      <c r="P237" s="9"/>
      <c r="Q237" s="9"/>
      <c r="R237" s="9"/>
      <c r="S237" s="13"/>
      <c r="T237" s="13" t="b">
        <v>0</v>
      </c>
      <c r="U237" s="13" t="b">
        <v>0</v>
      </c>
      <c r="V237" s="13"/>
      <c r="W237" s="13"/>
      <c r="X237" s="13"/>
      <c r="Y237" s="13"/>
      <c r="Z237" s="13"/>
      <c r="AA237" s="13"/>
      <c r="AB237" s="13"/>
      <c r="AC237" s="13"/>
      <c r="AD237" s="20"/>
    </row>
    <row r="238" spans="1:30" hidden="1" outlineLevel="1" x14ac:dyDescent="0.35">
      <c r="E238" t="e">
        <v>#VALUE!</v>
      </c>
      <c r="F238" s="9">
        <v>5</v>
      </c>
      <c r="G238" s="9"/>
      <c r="I238" s="21" t="s">
        <v>1</v>
      </c>
      <c r="J238" s="94"/>
      <c r="K238" s="9" t="s">
        <v>738</v>
      </c>
      <c r="L238" s="14"/>
      <c r="M238" s="19"/>
      <c r="N238" s="19"/>
      <c r="O238" s="9"/>
      <c r="P238" s="9"/>
      <c r="Q238" s="9"/>
      <c r="R238" s="9"/>
      <c r="S238" s="13"/>
      <c r="T238" s="13" t="b">
        <v>0</v>
      </c>
      <c r="U238" s="13" t="b">
        <v>0</v>
      </c>
      <c r="V238" s="13"/>
      <c r="W238" s="13"/>
      <c r="X238" s="13"/>
      <c r="Y238" s="13"/>
      <c r="Z238" s="13"/>
      <c r="AA238" s="13"/>
      <c r="AB238" s="13"/>
      <c r="AC238" s="13"/>
      <c r="AD238" s="20"/>
    </row>
    <row r="239" spans="1:30" hidden="1" outlineLevel="1" x14ac:dyDescent="0.35">
      <c r="E239" t="e">
        <v>#VALUE!</v>
      </c>
      <c r="F239" s="9">
        <v>1</v>
      </c>
      <c r="G239" s="9"/>
      <c r="I239" s="21" t="s">
        <v>1</v>
      </c>
      <c r="J239" s="94"/>
      <c r="K239" s="9" t="s">
        <v>738</v>
      </c>
      <c r="L239" s="14"/>
      <c r="M239" s="19"/>
      <c r="N239" s="19"/>
      <c r="O239" s="9"/>
      <c r="P239" s="9"/>
      <c r="Q239" s="9"/>
      <c r="R239" s="9"/>
      <c r="S239" s="13"/>
      <c r="T239" s="13" t="b">
        <v>0</v>
      </c>
      <c r="U239" s="13" t="b">
        <v>0</v>
      </c>
      <c r="V239" s="13"/>
      <c r="W239" s="13"/>
      <c r="X239" s="13"/>
      <c r="Y239" s="13"/>
      <c r="Z239" s="13"/>
      <c r="AA239" s="13"/>
      <c r="AB239" s="13"/>
      <c r="AC239" s="13"/>
      <c r="AD239" s="20"/>
    </row>
    <row r="240" spans="1:30" hidden="1" outlineLevel="1" x14ac:dyDescent="0.35">
      <c r="E240" t="e">
        <v>#VALUE!</v>
      </c>
      <c r="F240" s="9">
        <v>2</v>
      </c>
      <c r="G240" s="9"/>
      <c r="I240" s="76" t="s">
        <v>1</v>
      </c>
      <c r="J240" s="95"/>
      <c r="K240" s="9" t="s">
        <v>738</v>
      </c>
      <c r="L240" s="98"/>
      <c r="M240" s="99"/>
      <c r="N240" s="99"/>
      <c r="O240" s="77"/>
      <c r="P240" s="77"/>
      <c r="Q240" s="77"/>
      <c r="R240" s="77"/>
      <c r="S240" s="13"/>
      <c r="T240" s="13" t="b">
        <v>0</v>
      </c>
      <c r="U240" s="13" t="b">
        <v>0</v>
      </c>
      <c r="V240" s="13"/>
      <c r="W240" s="13"/>
      <c r="X240" s="13"/>
      <c r="Y240" s="13"/>
      <c r="Z240" s="13"/>
      <c r="AA240" s="13"/>
      <c r="AB240" s="13"/>
      <c r="AC240" s="13"/>
      <c r="AD240" s="20"/>
    </row>
    <row r="241" collapsed="1" x14ac:dyDescent="0.35"/>
  </sheetData>
  <autoFilter ref="I9:AA228" xr:uid="{1FEFD3B8-D87B-4293-BD8C-01CF194490DD}"/>
  <mergeCells count="1">
    <mergeCell ref="A6:S6"/>
  </mergeCells>
  <conditionalFormatting sqref="I10:Q240">
    <cfRule type="expression" dxfId="51" priority="1">
      <formula>$G10</formula>
    </cfRule>
  </conditionalFormatting>
  <conditionalFormatting sqref="I10:AD240">
    <cfRule type="expression" dxfId="50" priority="101">
      <formula>NOT($R10)</formula>
    </cfRule>
  </conditionalFormatting>
  <conditionalFormatting sqref="K10:K240">
    <cfRule type="expression" dxfId="49" priority="3">
      <formula>NOT($B10)</formula>
    </cfRule>
  </conditionalFormatting>
  <conditionalFormatting sqref="N180:R180">
    <cfRule type="expression" dxfId="48" priority="50">
      <formula>AND(#REF!,NOT(#REF!))</formula>
    </cfRule>
  </conditionalFormatting>
  <conditionalFormatting sqref="S10:S240">
    <cfRule type="expression" dxfId="47" priority="10">
      <formula>T10</formula>
    </cfRule>
    <cfRule type="expression" dxfId="46" priority="11">
      <formula>NOT(T10)</formula>
    </cfRule>
    <cfRule type="expression" dxfId="45" priority="12">
      <formula>U10</formula>
    </cfRule>
  </conditionalFormatting>
  <conditionalFormatting sqref="S226:S240 V226:AD240">
    <cfRule type="expression" dxfId="44" priority="8">
      <formula>AND($B226,NOT($B227))</formula>
    </cfRule>
    <cfRule type="expression" dxfId="43" priority="9">
      <formula>NOT($U226)</formula>
    </cfRule>
  </conditionalFormatting>
  <conditionalFormatting sqref="S180:AD180 T181:U240">
    <cfRule type="expression" dxfId="42" priority="22">
      <formula>AND($B180,NOT(#REF!))</formula>
    </cfRule>
  </conditionalFormatting>
  <conditionalFormatting sqref="V10:AD240">
    <cfRule type="expression" dxfId="41" priority="20">
      <formula>LEFT(V10,3)&lt;&gt;V$1</formula>
    </cfRule>
    <cfRule type="expression" dxfId="40" priority="21">
      <formula>LEFT(V10,3)=V$1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AV13" sqref="AV13"/>
    </sheetView>
  </sheetViews>
  <sheetFormatPr defaultColWidth="9.1796875" defaultRowHeight="14.5" outlineLevelRow="1" outlineLevelCol="1" x14ac:dyDescent="0.35"/>
  <cols>
    <col min="1" max="2" width="9.1796875" style="5" hidden="1" customWidth="1" outlineLevel="1"/>
    <col min="3" max="8" width="9.1796875" hidden="1" customWidth="1" outlineLevel="1"/>
    <col min="9" max="12" width="9.1796875" style="5" hidden="1" customWidth="1" outlineLevel="1"/>
    <col min="13" max="13" width="10.81640625" style="5" hidden="1" customWidth="1" outlineLevel="1"/>
    <col min="14" max="14" width="18.26953125" style="5" hidden="1" customWidth="1" outlineLevel="1"/>
    <col min="15" max="15" width="15.54296875" style="5" hidden="1" customWidth="1" outlineLevel="1"/>
    <col min="16" max="17" width="9.1796875" style="5" hidden="1" customWidth="1" outlineLevel="1"/>
    <col min="18" max="18" width="6.7265625" style="6" bestFit="1" customWidth="1" collapsed="1"/>
    <col min="19" max="19" width="9.1796875" style="6" hidden="1" customWidth="1"/>
    <col min="20" max="20" width="22.54296875" style="5" customWidth="1"/>
    <col min="21" max="21" width="8.81640625" style="24" bestFit="1" customWidth="1"/>
    <col min="22" max="22" width="10.1796875" style="24" bestFit="1" customWidth="1"/>
    <col min="23" max="23" width="9.26953125" style="24" bestFit="1" customWidth="1"/>
    <col min="24" max="24" width="9.26953125" style="25" bestFit="1" customWidth="1"/>
    <col min="25" max="26" width="4.26953125" style="6" bestFit="1" customWidth="1"/>
    <col min="27" max="27" width="3.7265625" style="6" customWidth="1"/>
    <col min="28" max="28" width="9.1796875" style="5" hidden="1" customWidth="1" outlineLevel="1"/>
    <col min="29" max="29" width="9.26953125" style="73" hidden="1" customWidth="1" outlineLevel="1"/>
    <col min="30" max="31" width="9.1796875" style="5" hidden="1" customWidth="1" outlineLevel="1"/>
    <col min="32" max="32" width="8.7265625" style="6" hidden="1" customWidth="1" outlineLevel="1"/>
    <col min="33" max="33" width="9.1796875" style="5" hidden="1" customWidth="1" outlineLevel="1"/>
    <col min="34" max="34" width="9.81640625" style="24" bestFit="1" customWidth="1" collapsed="1"/>
    <col min="35" max="35" width="11.1796875" style="6" hidden="1" customWidth="1" outlineLevel="1"/>
    <col min="36" max="37" width="9.1796875" style="6" hidden="1" customWidth="1" outlineLevel="1"/>
    <col min="38" max="46" width="7.54296875" style="6" hidden="1" customWidth="1" outlineLevel="1"/>
    <col min="47" max="47" width="9.1796875" style="5" collapsed="1"/>
    <col min="48" max="16384" width="9.17968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105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106" t="s">
        <v>3</v>
      </c>
      <c r="U4" s="75" t="s">
        <v>4</v>
      </c>
      <c r="V4" s="93" t="s">
        <v>5</v>
      </c>
      <c r="W4" s="93" t="s">
        <v>6</v>
      </c>
      <c r="X4" s="93" t="s">
        <v>7</v>
      </c>
      <c r="Y4" s="93" t="s">
        <v>8</v>
      </c>
      <c r="Z4" s="93" t="s">
        <v>9</v>
      </c>
      <c r="AA4" s="93"/>
      <c r="AB4" s="75" t="s">
        <v>10</v>
      </c>
      <c r="AC4" s="107" t="s">
        <v>11</v>
      </c>
      <c r="AD4" s="75" t="s">
        <v>12</v>
      </c>
      <c r="AE4" s="75" t="s">
        <v>13</v>
      </c>
      <c r="AF4" s="75" t="s">
        <v>14</v>
      </c>
      <c r="AG4" s="75" t="s">
        <v>15</v>
      </c>
      <c r="AH4" s="108" t="s">
        <v>16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79" t="str">
        <f ca="1">"HAT Footy Tipping " &amp; YEAR(NOW()) &amp; " - Round " &amp; ThisRoundNum &amp; " Group Results"</f>
        <v>HAT Footy Tipping 2023 - Round 14 Group Results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</row>
    <row r="7" spans="1:46" ht="44.5" x14ac:dyDescent="0.45">
      <c r="B7" s="103" t="s">
        <v>43</v>
      </c>
      <c r="C7" s="103">
        <f>INDEX(Groups[GroupID],MATCH($E$7,Groups[GroupName],0))</f>
        <v>5</v>
      </c>
      <c r="D7" s="103">
        <v>11</v>
      </c>
      <c r="E7" s="120" t="str" cm="1">
        <f t="array" ref="E7">INDEX(Groups!$B$2:$B$38,GroupResults!$D$7)</f>
        <v>Maroon, Blue and Gold</v>
      </c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</row>
    <row r="8" spans="1:46" ht="19.5" x14ac:dyDescent="0.45">
      <c r="B8" s="103" t="s">
        <v>44</v>
      </c>
      <c r="C8" s="103">
        <f>MATCH(GroupID,zTippingResultsByGroup[GroupID],0)</f>
        <v>101</v>
      </c>
      <c r="D8" s="103"/>
      <c r="E8" s="103"/>
      <c r="F8" s="103"/>
      <c r="H8" s="103"/>
      <c r="I8" s="103"/>
      <c r="J8" s="103"/>
      <c r="K8" s="103">
        <f>MATCH(K$13,zTippingResultsByGroup[#Headers],0)</f>
        <v>3</v>
      </c>
      <c r="L8" s="103"/>
      <c r="M8" s="103"/>
      <c r="N8" s="103"/>
      <c r="O8" s="103"/>
      <c r="P8" s="103"/>
      <c r="Q8" s="103"/>
      <c r="R8" s="92"/>
      <c r="S8" s="92"/>
      <c r="T8" s="180"/>
      <c r="U8" s="180"/>
      <c r="V8" s="180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</row>
    <row r="9" spans="1:46" ht="19.5" x14ac:dyDescent="0.45">
      <c r="B9" s="103"/>
      <c r="C9" s="103"/>
      <c r="D9" s="103"/>
      <c r="E9" s="103"/>
      <c r="F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</row>
    <row r="10" spans="1:46" s="61" customFormat="1" ht="58" hidden="1" outlineLevel="1" x14ac:dyDescent="0.35">
      <c r="B10" s="103"/>
      <c r="C10" s="103"/>
      <c r="D10" s="103" t="s">
        <v>46</v>
      </c>
      <c r="E10" s="103"/>
      <c r="F10" s="103"/>
      <c r="H10" s="103"/>
      <c r="I10" s="103"/>
      <c r="J10" s="103"/>
      <c r="K10" s="103" t="s">
        <v>43</v>
      </c>
      <c r="L10" s="103"/>
      <c r="M10" s="103"/>
      <c r="N10" s="103" t="s">
        <v>47</v>
      </c>
      <c r="O10" s="103" t="s">
        <v>4</v>
      </c>
      <c r="P10" s="103"/>
      <c r="Q10" s="103"/>
      <c r="R10" s="103"/>
      <c r="S10" s="103"/>
      <c r="T10" s="103"/>
      <c r="U10" s="103" t="s">
        <v>48</v>
      </c>
      <c r="V10" s="103" t="s">
        <v>49</v>
      </c>
      <c r="W10" s="103" t="s">
        <v>50</v>
      </c>
      <c r="X10" s="103" t="s">
        <v>51</v>
      </c>
      <c r="Y10" s="103" t="s">
        <v>8</v>
      </c>
      <c r="Z10" s="103" t="s">
        <v>9</v>
      </c>
      <c r="AA10" s="103" t="s">
        <v>7</v>
      </c>
      <c r="AB10" s="103" t="s">
        <v>52</v>
      </c>
      <c r="AC10" s="103"/>
      <c r="AD10" s="103"/>
      <c r="AE10" s="103"/>
      <c r="AF10" s="103"/>
      <c r="AG10" s="103"/>
      <c r="AH10" s="103" t="s">
        <v>53</v>
      </c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ht="15.5" hidden="1" outlineLevel="1" x14ac:dyDescent="0.35">
      <c r="B11" s="103">
        <f>MATCH(B$13,zTippingResultsByGroup[#Headers],0)</f>
        <v>6</v>
      </c>
      <c r="C11" s="61"/>
      <c r="D11" s="103">
        <f>MATCH(D$10,zTippingResultsByGroup[#Headers],0)</f>
        <v>23</v>
      </c>
      <c r="E11" s="103"/>
      <c r="F11" s="103"/>
      <c r="G11" s="103"/>
      <c r="H11" s="103"/>
      <c r="I11" s="103"/>
      <c r="J11" s="103"/>
      <c r="K11" s="103">
        <f>MATCH(K$10,zTippingResultsByGroup[#Headers],0)</f>
        <v>3</v>
      </c>
      <c r="L11" s="103"/>
      <c r="M11" s="103"/>
      <c r="N11" s="103">
        <f>MATCH(N$10,zTippingResultsByGroup[#Headers],0)</f>
        <v>7</v>
      </c>
      <c r="O11" s="103">
        <f>MATCH(O$10,zTippingResultsByGroup[#Headers],0)</f>
        <v>8</v>
      </c>
      <c r="P11" s="61"/>
      <c r="Q11" s="61"/>
      <c r="T11" s="79"/>
      <c r="U11" s="103">
        <f>MATCH(U$10,zTippingResultsByGroup[#Headers],0)</f>
        <v>27</v>
      </c>
      <c r="V11" s="103">
        <f>MATCH(V$10,zTippingResultsByGroup[#Headers],0)</f>
        <v>10</v>
      </c>
      <c r="W11" s="103">
        <f>MATCH(W$10,zTippingResultsByGroup[#Headers],0)</f>
        <v>11</v>
      </c>
      <c r="X11" s="103">
        <f>MATCH(X$10,zTippingResultsByGroup[#Headers],0)</f>
        <v>12</v>
      </c>
      <c r="Y11" s="103">
        <f>MATCH(Y$10,zTippingResultsByGroup[#Headers],0)</f>
        <v>13</v>
      </c>
      <c r="Z11" s="103">
        <f>MATCH(Z$10,zTippingResultsByGroup[#Headers],0)</f>
        <v>14</v>
      </c>
      <c r="AA11" s="103">
        <f>MATCH(AA$10,zTippingResultsByGroup[#Headers],0)</f>
        <v>16</v>
      </c>
      <c r="AB11" s="103">
        <f>MATCH(AB$10,zTippingResultsByGroup[#Headers],0)</f>
        <v>18</v>
      </c>
      <c r="AF11" s="5"/>
      <c r="AH11" s="103">
        <f>MATCH(AH$10,zTippingResultsByGroup[#Headers],0)</f>
        <v>24</v>
      </c>
    </row>
    <row r="12" spans="1:46" hidden="1" outlineLevel="1" x14ac:dyDescent="0.35">
      <c r="B12" s="103"/>
      <c r="C12" s="104"/>
      <c r="D12" s="104"/>
      <c r="E12" s="104"/>
      <c r="F12" s="104"/>
      <c r="G12" s="104"/>
      <c r="H12" s="104"/>
      <c r="I12" s="103"/>
      <c r="J12" s="103"/>
      <c r="K12" s="103"/>
      <c r="L12" s="103"/>
      <c r="M12" s="103"/>
      <c r="N12" s="103"/>
      <c r="O12" s="103"/>
      <c r="P12" s="103"/>
      <c r="Q12" s="103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5" collapsed="1" x14ac:dyDescent="0.35">
      <c r="B13" s="7" t="s">
        <v>40</v>
      </c>
      <c r="C13" s="7" t="s">
        <v>17</v>
      </c>
      <c r="D13" s="7" t="s">
        <v>46</v>
      </c>
      <c r="E13" s="7" t="s">
        <v>20</v>
      </c>
      <c r="F13" s="7" t="s">
        <v>21</v>
      </c>
      <c r="G13" s="7" t="s">
        <v>22</v>
      </c>
      <c r="H13" s="7" t="s">
        <v>23</v>
      </c>
      <c r="I13" s="7" t="s">
        <v>24</v>
      </c>
      <c r="J13" s="7" t="s">
        <v>54</v>
      </c>
      <c r="K13" s="7" t="s">
        <v>43</v>
      </c>
      <c r="L13" s="7" t="s">
        <v>55</v>
      </c>
      <c r="M13" s="7" t="s">
        <v>492</v>
      </c>
      <c r="N13" s="7" t="s">
        <v>47</v>
      </c>
      <c r="O13" s="7" t="s">
        <v>4</v>
      </c>
      <c r="P13" s="7"/>
      <c r="Q13" s="7"/>
      <c r="R13" s="80" t="s">
        <v>25</v>
      </c>
      <c r="S13" s="86" t="s">
        <v>492</v>
      </c>
      <c r="T13" s="81" t="s">
        <v>26</v>
      </c>
      <c r="U13" s="82" t="s">
        <v>27</v>
      </c>
      <c r="V13" s="82" t="s">
        <v>28</v>
      </c>
      <c r="W13" s="82" t="s">
        <v>29</v>
      </c>
      <c r="X13" s="83" t="s">
        <v>11</v>
      </c>
      <c r="Y13" s="84" t="s">
        <v>8</v>
      </c>
      <c r="Z13" s="84" t="s">
        <v>9</v>
      </c>
      <c r="AA13" s="84" t="s">
        <v>7</v>
      </c>
      <c r="AB13" s="81" t="s">
        <v>30</v>
      </c>
      <c r="AC13" s="85" t="s">
        <v>31</v>
      </c>
      <c r="AD13" s="81" t="s">
        <v>32</v>
      </c>
      <c r="AE13" s="81" t="s">
        <v>33</v>
      </c>
      <c r="AF13" s="86" t="s">
        <v>34</v>
      </c>
      <c r="AG13" s="81" t="s">
        <v>35</v>
      </c>
      <c r="AH13" s="82" t="s">
        <v>36</v>
      </c>
      <c r="AI13" s="86" t="s">
        <v>37</v>
      </c>
      <c r="AJ13" s="86" t="s">
        <v>38</v>
      </c>
      <c r="AK13" s="86" t="s">
        <v>39</v>
      </c>
      <c r="AL13" s="86" t="e" cm="1">
        <f t="array" ref="AL13">TRANSPOSE(#REF!)</f>
        <v>#REF!</v>
      </c>
      <c r="AM13" s="86"/>
      <c r="AN13" s="86"/>
      <c r="AO13" s="86"/>
      <c r="AP13" s="86"/>
      <c r="AQ13" s="86"/>
      <c r="AR13" s="86"/>
      <c r="AS13" s="86"/>
      <c r="AT13" s="87"/>
    </row>
    <row r="14" spans="1:46" x14ac:dyDescent="0.35">
      <c r="A14" s="5" cm="1">
        <f t="array" ref="A14:A255">_xlfn.SEQUENCE(COUNT(zTippingResultsByGroup[TipperID]))</f>
        <v>1</v>
      </c>
      <c r="B14" s="9" cm="1">
        <f t="array" ref="B14">INDEX(zTippingResultsByGroup[],$J14,B$11)</f>
        <v>167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101</v>
      </c>
      <c r="K14" s="9" cm="1">
        <f t="array" ref="K14">INDEX(zTippingResultsByGroup[],$J14,K$11)</f>
        <v>5</v>
      </c>
      <c r="L14" s="9" t="b">
        <f t="shared" ref="L14:L45" si="0">IFERROR($K14=GroupID,FALSE)</f>
        <v>1</v>
      </c>
      <c r="M14" s="9" t="e">
        <f ca="1">_xlfn.XLOOKUP($B14,Results!$A$11:$A$241,Results!$K$11:$K$241,,0)</f>
        <v>#NAME?</v>
      </c>
      <c r="N14" s="9" t="str" cm="1">
        <f t="array" ref="N14">IF($L14,INDEX(zTippingResultsByGroup[],$J14,N$11),"")</f>
        <v>David</v>
      </c>
      <c r="O14" s="9" t="str" cm="1">
        <f t="array" ref="O14">IF($L14,INDEX(zTippingResultsByGroup[],$J14,O$11),"")</f>
        <v>Berry</v>
      </c>
      <c r="P14" s="9"/>
      <c r="Q14" s="9"/>
      <c r="R14" s="21">
        <f t="shared" ref="R14:R45" si="1">IF($L14,IF(ISNUMBER(I14),IF(W14&lt;&gt;W13,I14,R13),""),"")</f>
        <v>1</v>
      </c>
      <c r="S14" s="128" t="e" cm="1">
        <f t="array" aca="1" ref="S14:S63" ca="1">IF($L$14:$L$63,$M$14:$M$63,"")</f>
        <v>#NAME?</v>
      </c>
      <c r="T14" s="9" t="str">
        <f>IF($L14,$N14&amp;" "&amp;$O14,"")</f>
        <v>David Berry</v>
      </c>
      <c r="U14" s="19" cm="1">
        <f t="array" ref="U14">IF($L14,INDEX(zTippingResultsByGroup[],$J14,U$11),"")</f>
        <v>4</v>
      </c>
      <c r="V14" s="19" cm="1">
        <f t="array" ref="V14">IF($L14,INDEX(zTippingResultsByGroup[],$J14,V$11),"")</f>
        <v>6</v>
      </c>
      <c r="W14" s="19" cm="1">
        <f t="array" ref="W14">IF($L14,INDEX(zTippingResultsByGroup[],$J14,W$11),"")</f>
        <v>87</v>
      </c>
      <c r="X14" s="28" cm="1">
        <f t="array" ref="X14">IF($L14,INDEX(zTippingResultsByGroup[],$J14,X$11),"")</f>
        <v>0.67500000000000004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S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aca="1" ref="AD14" ca="1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aca="1" ref="AF14" ca="1">IF(IF(_xlfn.ANCHORARRAY(AD14)*_xlfn.ANCHORARRAY(AE14),_xlfn.XLOOKUP(_xlfn.ANCHORARRAY($B$14),#REF!,#REF!,,0),"")=0,"",IF(_xlfn.ANCHORARRAY(AD14)*_xlfn.ANCHORARRAY(AE14),_xlfn.XLOOKUP(_xlfn.ANCHORARRAY($B$14),#REF!,#REF!,,0),""))</f>
        <v>#NAME?</v>
      </c>
      <c r="AG14" s="12" t="b">
        <f t="shared" ref="AG14:AG45" ca="1" si="2">ISNUMBER(_xlfn.XMATCH(AF14,$AL$1:$AT$1,0))</f>
        <v>0</v>
      </c>
      <c r="AH14" s="19" cm="1">
        <f t="array" ref="AH14">IF($L14,INDEX(zTippingResultsByGroup[],$J14,AH$11),"")</f>
        <v>76</v>
      </c>
      <c r="AI14" s="13" t="e" cm="1">
        <f t="array" aca="1" ref="AI14" ca="1">IF(_xlfn.XLOOKUP(_xlfn.ANCHORARRAY(B14),#REF!,#REF!)=0,"",_xlfn.XLOOKUP(_xlfn.ANCHORARRAY(B14),#REF!,#REF!))</f>
        <v>#NAME?</v>
      </c>
      <c r="AJ14" s="13" t="b">
        <f t="shared" ref="AJ14:AJ45" ca="1" si="3">ISNUMBER(_xlfn.XMATCH(AI14,$AL14:$AT14,0))</f>
        <v>0</v>
      </c>
      <c r="AK14" s="13" t="b">
        <f t="shared" ref="AK14:AK45" ca="1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200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102</v>
      </c>
      <c r="K15" s="9" cm="1">
        <f t="array" ref="K15">INDEX(zTippingResultsByGroup[],$J15,K$11)</f>
        <v>5</v>
      </c>
      <c r="L15" s="9" t="b">
        <f t="shared" si="0"/>
        <v>1</v>
      </c>
      <c r="M15" s="9" t="e">
        <f ca="1">_xlfn.XLOOKUP($B15,Results!$A$11:$A$241,Results!$K$11:$K$241,,0)</f>
        <v>#NAME?</v>
      </c>
      <c r="N15" s="9" t="str" cm="1">
        <f t="array" ref="N15">IF($L15,INDEX(zTippingResultsByGroup[],$J15,N$11),"")</f>
        <v>Callan</v>
      </c>
      <c r="O15" s="9" t="str" cm="1">
        <f t="array" ref="O15">IF($L15,INDEX(zTippingResultsByGroup[],$J15,O$11),"")</f>
        <v>Dahmes</v>
      </c>
      <c r="P15" s="9"/>
      <c r="Q15" s="9"/>
      <c r="R15" s="21">
        <f t="shared" si="1"/>
        <v>2</v>
      </c>
      <c r="S15" s="14" t="e">
        <f ca="1"/>
        <v>#NAME?</v>
      </c>
      <c r="T15" s="9" t="str">
        <f t="shared" ref="T15:T78" si="6">IF($L15,$N15&amp;" "&amp;$O15,"")</f>
        <v>Callan Dahmes</v>
      </c>
      <c r="U15" s="19" cm="1">
        <f t="array" ref="U15">IF($L15,INDEX(zTippingResultsByGroup[],$J15,U$11),"")</f>
        <v>4</v>
      </c>
      <c r="V15" s="19" cm="1">
        <f t="array" ref="V15">IF($L15,INDEX(zTippingResultsByGroup[],$J15,V$11),"")</f>
        <v>6</v>
      </c>
      <c r="W15" s="19" cm="1">
        <f t="array" ref="W15">IF($L15,INDEX(zTippingResultsByGroup[],$J15,W$11),"")</f>
        <v>85</v>
      </c>
      <c r="X15" s="28" cm="1">
        <f t="array" ref="X15">IF($L15,INDEX(zTippingResultsByGroup[],$J15,X$11),"")</f>
        <v>0.65833333333333333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S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0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75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199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1</v>
      </c>
      <c r="I16" s="9">
        <v>3</v>
      </c>
      <c r="J16" s="9">
        <f t="shared" ref="J16:J63" si="8">+J15+1</f>
        <v>103</v>
      </c>
      <c r="K16" s="9" cm="1">
        <f t="array" ref="K16">INDEX(zTippingResultsByGroup[],$J16,K$11)</f>
        <v>5</v>
      </c>
      <c r="L16" s="9" t="b">
        <f t="shared" si="0"/>
        <v>1</v>
      </c>
      <c r="M16" s="9" t="e">
        <f ca="1">_xlfn.XLOOKUP($B16,Results!$A$11:$A$241,Results!$K$11:$K$241,,0)</f>
        <v>#NAME?</v>
      </c>
      <c r="N16" s="9" t="str" cm="1">
        <f t="array" ref="N16">IF($L16,INDEX(zTippingResultsByGroup[],$J16,N$11),"")</f>
        <v>Tyson</v>
      </c>
      <c r="O16" s="9" t="str" cm="1">
        <f t="array" ref="O16">IF($L16,INDEX(zTippingResultsByGroup[],$J16,O$11),"")</f>
        <v>Dahmes</v>
      </c>
      <c r="P16" s="9"/>
      <c r="Q16" s="9"/>
      <c r="R16" s="21">
        <f t="shared" si="1"/>
        <v>3</v>
      </c>
      <c r="S16" s="14" t="e">
        <f ca="1"/>
        <v>#NAME?</v>
      </c>
      <c r="T16" s="9" t="str">
        <f t="shared" si="6"/>
        <v>Tyson Dahmes</v>
      </c>
      <c r="U16" s="19" cm="1">
        <f t="array" ref="U16">IF($L16,INDEX(zTippingResultsByGroup[],$J16,U$11),"")</f>
        <v>2</v>
      </c>
      <c r="V16" s="19" cm="1">
        <f t="array" ref="V16">IF($L16,INDEX(zTippingResultsByGroup[],$J16,V$11),"")</f>
        <v>0</v>
      </c>
      <c r="W16" s="19" cm="1">
        <f t="array" ref="W16">IF($L16,INDEX(zTippingResultsByGroup[],$J16,W$11),"")</f>
        <v>80</v>
      </c>
      <c r="X16" s="28" cm="1">
        <f t="array" ref="X16">IF($L16,INDEX(zTippingResultsByGroup[],$J16,X$11),"")</f>
        <v>0.66666666666666663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S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73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149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1</v>
      </c>
      <c r="H17" s="9" t="b">
        <f t="shared" si="7"/>
        <v>0</v>
      </c>
      <c r="I17" s="9">
        <v>4</v>
      </c>
      <c r="J17" s="9">
        <f t="shared" si="8"/>
        <v>104</v>
      </c>
      <c r="K17" s="9" cm="1">
        <f t="array" ref="K17">INDEX(zTippingResultsByGroup[],$J17,K$11)</f>
        <v>5</v>
      </c>
      <c r="L17" s="9" t="b">
        <f t="shared" si="0"/>
        <v>1</v>
      </c>
      <c r="M17" s="9" t="e">
        <f ca="1">_xlfn.XLOOKUP($B17,Results!$A$11:$A$241,Results!$K$11:$K$241,,0)</f>
        <v>#NAME?</v>
      </c>
      <c r="N17" s="9" t="str" cm="1">
        <f t="array" ref="N17">IF($L17,INDEX(zTippingResultsByGroup[],$J17,N$11),"")</f>
        <v>Liam</v>
      </c>
      <c r="O17" s="9" t="str" cm="1">
        <f t="array" ref="O17">IF($L17,INDEX(zTippingResultsByGroup[],$J17,O$11),"")</f>
        <v>Wright</v>
      </c>
      <c r="P17" s="9"/>
      <c r="Q17" s="9"/>
      <c r="R17" s="21">
        <f t="shared" si="1"/>
        <v>4</v>
      </c>
      <c r="S17" s="14" t="e">
        <f ca="1"/>
        <v>#NAME?</v>
      </c>
      <c r="T17" s="9" t="str">
        <f t="shared" si="6"/>
        <v>Liam Wright</v>
      </c>
      <c r="U17" s="19" cm="1">
        <f t="array" ref="U17">IF($L17,INDEX(zTippingResultsByGroup[],$J17,U$11),"")</f>
        <v>3</v>
      </c>
      <c r="V17" s="19" cm="1">
        <f t="array" ref="V17">IF($L17,INDEX(zTippingResultsByGroup[],$J17,V$11),"")</f>
        <v>3</v>
      </c>
      <c r="W17" s="19" cm="1">
        <f t="array" ref="W17">IF($L17,INDEX(zTippingResultsByGroup[],$J17,W$11),"")</f>
        <v>78</v>
      </c>
      <c r="X17" s="28" cm="1">
        <f t="array" ref="X17">IF($L17,INDEX(zTippingResultsByGroup[],$J17,X$11),"")</f>
        <v>0.625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S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76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151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1</v>
      </c>
      <c r="H18" s="9" t="b">
        <f t="shared" si="7"/>
        <v>1</v>
      </c>
      <c r="I18" s="9">
        <v>5</v>
      </c>
      <c r="J18" s="9">
        <f t="shared" si="8"/>
        <v>105</v>
      </c>
      <c r="K18" s="9" cm="1">
        <f t="array" ref="K18">INDEX(zTippingResultsByGroup[],$J18,K$11)</f>
        <v>5</v>
      </c>
      <c r="L18" s="9" t="b">
        <f t="shared" si="0"/>
        <v>1</v>
      </c>
      <c r="M18" s="9" t="e">
        <f ca="1">_xlfn.XLOOKUP($B18,Results!$A$11:$A$241,Results!$K$11:$K$241,,0)</f>
        <v>#NAME?</v>
      </c>
      <c r="N18" s="9" t="str" cm="1">
        <f t="array" ref="N18">IF($L18,INDEX(zTippingResultsByGroup[],$J18,N$11),"")</f>
        <v xml:space="preserve">Anne </v>
      </c>
      <c r="O18" s="9" t="str" cm="1">
        <f t="array" ref="O18">IF($L18,INDEX(zTippingResultsByGroup[],$J18,O$11),"")</f>
        <v xml:space="preserve">Lawless </v>
      </c>
      <c r="P18" s="9"/>
      <c r="Q18" s="9"/>
      <c r="R18" s="21">
        <f t="shared" si="1"/>
        <v>5</v>
      </c>
      <c r="S18" s="14" t="e">
        <f ca="1"/>
        <v>#NAME?</v>
      </c>
      <c r="T18" s="9" t="str">
        <f t="shared" si="6"/>
        <v xml:space="preserve">Anne  Lawless </v>
      </c>
      <c r="U18" s="19" cm="1">
        <f t="array" ref="U18">IF($L18,INDEX(zTippingResultsByGroup[],$J18,U$11),"")</f>
        <v>4</v>
      </c>
      <c r="V18" s="19" cm="1">
        <f t="array" ref="V18">IF($L18,INDEX(zTippingResultsByGroup[],$J18,V$11),"")</f>
        <v>5</v>
      </c>
      <c r="W18" s="19" cm="1">
        <f t="array" ref="W18">IF($L18,INDEX(zTippingResultsByGroup[],$J18,W$11),"")</f>
        <v>77</v>
      </c>
      <c r="X18" s="28" cm="1">
        <f t="array" ref="X18">IF($L18,INDEX(zTippingResultsByGroup[],$J18,X$11),"")</f>
        <v>0.6</v>
      </c>
      <c r="Y18" s="14" t="str" cm="1">
        <f t="array" ref="Y18">LEFT(IF($L18,INDEX(zTippingResultsByGroup[],$J18,Y$11),""),1)</f>
        <v>F</v>
      </c>
      <c r="Z18" s="14" t="str" cm="1">
        <f t="array" ref="Z18">LEFT(IF($L18,INDEX(zTippingResultsByGroup[],$J18,Z$11),""),1)</f>
        <v>S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74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195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1</v>
      </c>
      <c r="H19" s="9" t="b">
        <f t="shared" si="7"/>
        <v>0</v>
      </c>
      <c r="I19" s="9">
        <v>6</v>
      </c>
      <c r="J19" s="9">
        <f t="shared" si="8"/>
        <v>106</v>
      </c>
      <c r="K19" s="9" cm="1">
        <f t="array" ref="K19">INDEX(zTippingResultsByGroup[],$J19,K$11)</f>
        <v>12</v>
      </c>
      <c r="L19" s="9" t="b">
        <f t="shared" si="0"/>
        <v>0</v>
      </c>
      <c r="M19" s="9" t="e">
        <f ca="1">_xlfn.XLOOKUP($B19,Results!$A$11:$A$241,Results!$K$11:$K$241,,0)</f>
        <v>#NAME?</v>
      </c>
      <c r="N19" s="9" t="str" cm="1">
        <f t="array" ref="N19">IF($L19,INDEX(zTippingResultsByGroup[],$J19,N$11),"")</f>
        <v/>
      </c>
      <c r="O19" s="9" t="str" cm="1">
        <f t="array" ref="O19">IF($L19,INDEX(zTippingResultsByGroup[],$J19,O$11),"")</f>
        <v/>
      </c>
      <c r="P19" s="9"/>
      <c r="Q19" s="9"/>
      <c r="R19" s="21" t="str">
        <f t="shared" si="1"/>
        <v/>
      </c>
      <c r="S19" s="14" t="str">
        <f ca="1"/>
        <v/>
      </c>
      <c r="T19" s="9" t="str">
        <f t="shared" si="6"/>
        <v/>
      </c>
      <c r="U19" s="19" t="str" cm="1">
        <f t="array" ref="U19">IF($L19,INDEX(zTippingResultsByGroup[],$J19,U$11),"")</f>
        <v/>
      </c>
      <c r="V19" s="19" t="str" cm="1">
        <f t="array" ref="V19">IF($L19,INDEX(zTippingResultsByGroup[],$J19,V$11),"")</f>
        <v/>
      </c>
      <c r="W19" s="19" t="str" cm="1">
        <f t="array" ref="W19">IF($L19,INDEX(zTippingResultsByGroup[],$J19,W$11),"")</f>
        <v/>
      </c>
      <c r="X19" s="28" t="str" cm="1">
        <f t="array" ref="X19">IF($L19,INDEX(zTippingResultsByGroup[],$J19,X$11),"")</f>
        <v/>
      </c>
      <c r="Y19" s="14" t="str" cm="1">
        <f t="array" ref="Y19">LEFT(IF($L19,INDEX(zTippingResultsByGroup[],$J19,Y$11),""),1)</f>
        <v/>
      </c>
      <c r="Z19" s="14" t="str" cm="1">
        <f t="array" ref="Z19">LEFT(IF($L19,INDEX(zTippingResultsByGroup[],$J19,Z$11),""),1)</f>
        <v/>
      </c>
      <c r="AA19" s="14" t="str" cm="1">
        <f t="array" ref="AA19">LEFT(IF($L19,INDEX(zTippingResultsByGroup[],$J19,AA$11),""),1)</f>
        <v/>
      </c>
      <c r="AB19" s="9" t="str" cm="1">
        <f t="array" ref="AB19">IF($L19,INDEX(zTippingResultsByGroup[],$J19,AB$11),"")</f>
        <v/>
      </c>
      <c r="AC19" s="11"/>
      <c r="AD19" s="9"/>
      <c r="AE19" s="11"/>
      <c r="AF19" s="13"/>
      <c r="AG19" s="12" t="b">
        <f t="shared" si="2"/>
        <v>1</v>
      </c>
      <c r="AH19" s="19" t="str" cm="1">
        <f t="array" ref="AH19">IF($L19,INDEX(zTippingResultsByGroup[],$J19,AH$11),"")</f>
        <v/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144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2</v>
      </c>
      <c r="H20" s="9" t="b">
        <f t="shared" si="7"/>
        <v>0</v>
      </c>
      <c r="I20" s="9">
        <v>7</v>
      </c>
      <c r="J20" s="9">
        <f t="shared" si="8"/>
        <v>107</v>
      </c>
      <c r="K20" s="9" cm="1">
        <f t="array" ref="K20">INDEX(zTippingResultsByGroup[],$J20,K$11)</f>
        <v>12</v>
      </c>
      <c r="L20" s="9" t="b">
        <f t="shared" si="0"/>
        <v>0</v>
      </c>
      <c r="M20" s="9" t="e">
        <f ca="1">_xlfn.XLOOKUP($B20,Results!$A$11:$A$241,Results!$K$11:$K$241,,0)</f>
        <v>#NAME?</v>
      </c>
      <c r="N20" s="9" t="str" cm="1">
        <f t="array" ref="N20">IF($L20,INDEX(zTippingResultsByGroup[],$J20,N$11),"")</f>
        <v/>
      </c>
      <c r="O20" s="9" t="str" cm="1">
        <f t="array" ref="O20">IF($L20,INDEX(zTippingResultsByGroup[],$J20,O$11),"")</f>
        <v/>
      </c>
      <c r="P20" s="9"/>
      <c r="Q20" s="9"/>
      <c r="R20" s="21" t="str">
        <f t="shared" si="1"/>
        <v/>
      </c>
      <c r="S20" s="14" t="str">
        <f ca="1"/>
        <v/>
      </c>
      <c r="T20" s="9" t="str">
        <f t="shared" si="6"/>
        <v/>
      </c>
      <c r="U20" s="19" t="str" cm="1">
        <f t="array" ref="U20">IF($L20,INDEX(zTippingResultsByGroup[],$J20,U$11),"")</f>
        <v/>
      </c>
      <c r="V20" s="19" t="str" cm="1">
        <f t="array" ref="V20">IF($L20,INDEX(zTippingResultsByGroup[],$J20,V$11),"")</f>
        <v/>
      </c>
      <c r="W20" s="19" t="str" cm="1">
        <f t="array" ref="W20">IF($L20,INDEX(zTippingResultsByGroup[],$J20,W$11),"")</f>
        <v/>
      </c>
      <c r="X20" s="28" t="str" cm="1">
        <f t="array" ref="X20">IF($L20,INDEX(zTippingResultsByGroup[],$J20,X$11),"")</f>
        <v/>
      </c>
      <c r="Y20" s="14" t="str" cm="1">
        <f t="array" ref="Y20">LEFT(IF($L20,INDEX(zTippingResultsByGroup[],$J20,Y$11),""),1)</f>
        <v/>
      </c>
      <c r="Z20" s="14" t="str" cm="1">
        <f t="array" ref="Z20">LEFT(IF($L20,INDEX(zTippingResultsByGroup[],$J20,Z$11),""),1)</f>
        <v/>
      </c>
      <c r="AA20" s="14" t="str" cm="1">
        <f t="array" ref="AA20">LEFT(IF($L20,INDEX(zTippingResultsByGroup[],$J20,AA$11),""),1)</f>
        <v/>
      </c>
      <c r="AB20" s="9" t="str" cm="1">
        <f t="array" ref="AB20">IF($L20,INDEX(zTippingResultsByGroup[],$J20,AB$11),"")</f>
        <v/>
      </c>
      <c r="AC20" s="11"/>
      <c r="AD20" s="9"/>
      <c r="AE20" s="11"/>
      <c r="AF20" s="13"/>
      <c r="AG20" s="12" t="b">
        <f t="shared" si="2"/>
        <v>1</v>
      </c>
      <c r="AH20" s="19" t="str" cm="1">
        <f t="array" ref="AH20">IF($L20,INDEX(zTippingResultsByGroup[],$J20,AH$11),"")</f>
        <v/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53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3</v>
      </c>
      <c r="H21" s="9" t="b">
        <f t="shared" si="7"/>
        <v>0</v>
      </c>
      <c r="I21" s="9">
        <v>8</v>
      </c>
      <c r="J21" s="9">
        <f t="shared" si="8"/>
        <v>108</v>
      </c>
      <c r="K21" s="9" cm="1">
        <f t="array" ref="K21">INDEX(zTippingResultsByGroup[],$J21,K$11)</f>
        <v>12</v>
      </c>
      <c r="L21" s="9" t="b">
        <f t="shared" si="0"/>
        <v>0</v>
      </c>
      <c r="M21" s="9" t="e">
        <f ca="1">_xlfn.XLOOKUP($B21,Results!$A$11:$A$241,Results!$K$11:$K$241,,0)</f>
        <v>#NAME?</v>
      </c>
      <c r="N21" s="9" t="str" cm="1">
        <f t="array" ref="N21">IF($L21,INDEX(zTippingResultsByGroup[],$J21,N$11),"")</f>
        <v/>
      </c>
      <c r="O21" s="9" t="str" cm="1">
        <f t="array" ref="O21">IF($L21,INDEX(zTippingResultsByGroup[],$J21,O$11),"")</f>
        <v/>
      </c>
      <c r="P21" s="9"/>
      <c r="Q21" s="9"/>
      <c r="R21" s="21" t="str">
        <f t="shared" si="1"/>
        <v/>
      </c>
      <c r="S21" s="14" t="str">
        <f ca="1"/>
        <v/>
      </c>
      <c r="T21" s="9" t="str">
        <f t="shared" si="6"/>
        <v/>
      </c>
      <c r="U21" s="19" t="str" cm="1">
        <f t="array" ref="U21">IF($L21,INDEX(zTippingResultsByGroup[],$J21,U$11),"")</f>
        <v/>
      </c>
      <c r="V21" s="19" t="str" cm="1">
        <f t="array" ref="V21">IF($L21,INDEX(zTippingResultsByGroup[],$J21,V$11),"")</f>
        <v/>
      </c>
      <c r="W21" s="19" t="str" cm="1">
        <f t="array" ref="W21">IF($L21,INDEX(zTippingResultsByGroup[],$J21,W$11),"")</f>
        <v/>
      </c>
      <c r="X21" s="28" t="str" cm="1">
        <f t="array" ref="X21">IF($L21,INDEX(zTippingResultsByGroup[],$J21,X$11),"")</f>
        <v/>
      </c>
      <c r="Y21" s="14" t="str" cm="1">
        <f t="array" ref="Y21">LEFT(IF($L21,INDEX(zTippingResultsByGroup[],$J21,Y$11),""),1)</f>
        <v/>
      </c>
      <c r="Z21" s="14" t="str" cm="1">
        <f t="array" ref="Z21">LEFT(IF($L21,INDEX(zTippingResultsByGroup[],$J21,Z$11),""),1)</f>
        <v/>
      </c>
      <c r="AA21" s="14" t="str" cm="1">
        <f t="array" ref="AA21">LEFT(IF($L21,INDEX(zTippingResultsByGroup[],$J21,AA$11),""),1)</f>
        <v/>
      </c>
      <c r="AB21" s="9" t="str" cm="1">
        <f t="array" ref="AB21">IF($L21,INDEX(zTippingResultsByGroup[],$J21,AB$11),"")</f>
        <v/>
      </c>
      <c r="AC21" s="11"/>
      <c r="AD21" s="9"/>
      <c r="AE21" s="11"/>
      <c r="AF21" s="13"/>
      <c r="AG21" s="12" t="b">
        <f t="shared" si="2"/>
        <v>1</v>
      </c>
      <c r="AH21" s="19" t="str" cm="1">
        <f t="array" ref="AH21">IF($L21,INDEX(zTippingResultsByGroup[],$J21,AH$11),"")</f>
        <v/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27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4</v>
      </c>
      <c r="H22" s="9" t="b">
        <f t="shared" si="7"/>
        <v>0</v>
      </c>
      <c r="I22" s="9">
        <v>9</v>
      </c>
      <c r="J22" s="9">
        <f t="shared" si="8"/>
        <v>109</v>
      </c>
      <c r="K22" s="9" cm="1">
        <f t="array" ref="K22">INDEX(zTippingResultsByGroup[],$J22,K$11)</f>
        <v>12</v>
      </c>
      <c r="L22" s="9" t="b">
        <f t="shared" si="0"/>
        <v>0</v>
      </c>
      <c r="M22" s="9" t="e">
        <f ca="1">_xlfn.XLOOKUP($B22,Results!$A$11:$A$241,Results!$K$11:$K$241,,0)</f>
        <v>#NAME?</v>
      </c>
      <c r="N22" s="9" t="str" cm="1">
        <f t="array" ref="N22">IF($L22,INDEX(zTippingResultsByGroup[],$J22,N$11),"")</f>
        <v/>
      </c>
      <c r="O22" s="9" t="str" cm="1">
        <f t="array" ref="O22">IF($L22,INDEX(zTippingResultsByGroup[],$J22,O$11),"")</f>
        <v/>
      </c>
      <c r="P22" s="9"/>
      <c r="Q22" s="9"/>
      <c r="R22" s="21" t="str">
        <f t="shared" si="1"/>
        <v/>
      </c>
      <c r="S22" s="14" t="str">
        <f ca="1"/>
        <v/>
      </c>
      <c r="T22" s="9" t="str">
        <f t="shared" si="6"/>
        <v/>
      </c>
      <c r="U22" s="19" t="str" cm="1">
        <f t="array" ref="U22">IF($L22,INDEX(zTippingResultsByGroup[],$J22,U$11),"")</f>
        <v/>
      </c>
      <c r="V22" s="19" t="str" cm="1">
        <f t="array" ref="V22">IF($L22,INDEX(zTippingResultsByGroup[],$J22,V$11),"")</f>
        <v/>
      </c>
      <c r="W22" s="19" t="str" cm="1">
        <f t="array" ref="W22">IF($L22,INDEX(zTippingResultsByGroup[],$J22,W$11),"")</f>
        <v/>
      </c>
      <c r="X22" s="28" t="str" cm="1">
        <f t="array" ref="X22">IF($L22,INDEX(zTippingResultsByGroup[],$J22,X$11),"")</f>
        <v/>
      </c>
      <c r="Y22" s="14" t="str" cm="1">
        <f t="array" ref="Y22">LEFT(IF($L22,INDEX(zTippingResultsByGroup[],$J22,Y$11),""),1)</f>
        <v/>
      </c>
      <c r="Z22" s="14" t="str" cm="1">
        <f t="array" ref="Z22">LEFT(IF($L22,INDEX(zTippingResultsByGroup[],$J22,Z$11),""),1)</f>
        <v/>
      </c>
      <c r="AA22" s="14" t="str" cm="1">
        <f t="array" ref="AA22">LEFT(IF($L22,INDEX(zTippingResultsByGroup[],$J22,AA$11),""),1)</f>
        <v/>
      </c>
      <c r="AB22" s="9" t="str" cm="1">
        <f t="array" ref="AB22">IF($L22,INDEX(zTippingResultsByGroup[],$J22,AB$11),"")</f>
        <v/>
      </c>
      <c r="AC22" s="11"/>
      <c r="AD22" s="9"/>
      <c r="AE22" s="11"/>
      <c r="AF22" s="13"/>
      <c r="AG22" s="12" t="b">
        <f t="shared" si="2"/>
        <v>1</v>
      </c>
      <c r="AH22" s="19" t="str" cm="1">
        <f t="array" ref="AH22">IF($L22,INDEX(zTippingResultsByGroup[],$J22,AH$11),"")</f>
        <v/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176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5</v>
      </c>
      <c r="H23" s="9" t="b">
        <f t="shared" si="7"/>
        <v>0</v>
      </c>
      <c r="I23" s="9">
        <v>10</v>
      </c>
      <c r="J23" s="9">
        <f t="shared" si="8"/>
        <v>110</v>
      </c>
      <c r="K23" s="9" cm="1">
        <f t="array" ref="K23">INDEX(zTippingResultsByGroup[],$J23,K$11)</f>
        <v>12</v>
      </c>
      <c r="L23" s="9" t="b">
        <f t="shared" si="0"/>
        <v>0</v>
      </c>
      <c r="M23" s="9" t="e">
        <f ca="1">_xlfn.XLOOKUP($B23,Results!$A$11:$A$241,Results!$K$11:$K$241,,0)</f>
        <v>#NAME?</v>
      </c>
      <c r="N23" s="9" t="str" cm="1">
        <f t="array" ref="N23">IF($L23,INDEX(zTippingResultsByGroup[],$J23,N$11),"")</f>
        <v/>
      </c>
      <c r="O23" s="9" t="str" cm="1">
        <f t="array" ref="O23">IF($L23,INDEX(zTippingResultsByGroup[],$J23,O$11),"")</f>
        <v/>
      </c>
      <c r="P23" s="9"/>
      <c r="Q23" s="9"/>
      <c r="R23" s="21" t="str">
        <f t="shared" si="1"/>
        <v/>
      </c>
      <c r="S23" s="14" t="str">
        <f ca="1"/>
        <v/>
      </c>
      <c r="T23" s="9" t="str">
        <f t="shared" si="6"/>
        <v/>
      </c>
      <c r="U23" s="19" t="str" cm="1">
        <f t="array" ref="U23">IF($L23,INDEX(zTippingResultsByGroup[],$J23,U$11),"")</f>
        <v/>
      </c>
      <c r="V23" s="19" t="str" cm="1">
        <f t="array" ref="V23">IF($L23,INDEX(zTippingResultsByGroup[],$J23,V$11),"")</f>
        <v/>
      </c>
      <c r="W23" s="19" t="str" cm="1">
        <f t="array" ref="W23">IF($L23,INDEX(zTippingResultsByGroup[],$J23,W$11),"")</f>
        <v/>
      </c>
      <c r="X23" s="28" t="str" cm="1">
        <f t="array" ref="X23">IF($L23,INDEX(zTippingResultsByGroup[],$J23,X$11),"")</f>
        <v/>
      </c>
      <c r="Y23" s="14" t="str" cm="1">
        <f t="array" ref="Y23">LEFT(IF($L23,INDEX(zTippingResultsByGroup[],$J23,Y$11),""),1)</f>
        <v/>
      </c>
      <c r="Z23" s="14" t="str" cm="1">
        <f t="array" ref="Z23">LEFT(IF($L23,INDEX(zTippingResultsByGroup[],$J23,Z$11),""),1)</f>
        <v/>
      </c>
      <c r="AA23" s="14" t="str" cm="1">
        <f t="array" ref="AA23">LEFT(IF($L23,INDEX(zTippingResultsByGroup[],$J23,AA$11),""),1)</f>
        <v/>
      </c>
      <c r="AB23" s="9" t="str" cm="1">
        <f t="array" ref="AB23">IF($L23,INDEX(zTippingResultsByGroup[],$J23,AB$11),"")</f>
        <v/>
      </c>
      <c r="AC23" s="11"/>
      <c r="AD23" s="9"/>
      <c r="AE23" s="11"/>
      <c r="AF23" s="13"/>
      <c r="AG23" s="12" t="b">
        <f t="shared" si="2"/>
        <v>1</v>
      </c>
      <c r="AH23" s="19" t="str" cm="1">
        <f t="array" ref="AH23">IF($L23,INDEX(zTippingResultsByGroup[],$J23,AH$11),"")</f>
        <v/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56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1</v>
      </c>
      <c r="H24" s="9" t="b">
        <f t="shared" si="7"/>
        <v>0</v>
      </c>
      <c r="I24" s="9">
        <v>11</v>
      </c>
      <c r="J24" s="9">
        <f t="shared" si="8"/>
        <v>111</v>
      </c>
      <c r="K24" s="9" cm="1">
        <f t="array" ref="K24">INDEX(zTippingResultsByGroup[],$J24,K$11)</f>
        <v>12</v>
      </c>
      <c r="L24" s="9" t="b">
        <f t="shared" si="0"/>
        <v>0</v>
      </c>
      <c r="M24" s="9" t="e">
        <f ca="1">_xlfn.XLOOKUP($B24,Results!$A$11:$A$241,Results!$K$11:$K$241,,0)</f>
        <v>#NAME?</v>
      </c>
      <c r="N24" s="9" t="str" cm="1">
        <f t="array" ref="N24">IF($L24,INDEX(zTippingResultsByGroup[],$J24,N$11),"")</f>
        <v/>
      </c>
      <c r="O24" s="9" t="str" cm="1">
        <f t="array" ref="O24">IF($L24,INDEX(zTippingResultsByGroup[],$J24,O$11),"")</f>
        <v/>
      </c>
      <c r="P24" s="9"/>
      <c r="Q24" s="9"/>
      <c r="R24" s="21" t="str">
        <f t="shared" si="1"/>
        <v/>
      </c>
      <c r="S24" s="14" t="str">
        <f ca="1"/>
        <v/>
      </c>
      <c r="T24" s="9" t="str">
        <f t="shared" si="6"/>
        <v/>
      </c>
      <c r="U24" s="19" t="str" cm="1">
        <f t="array" ref="U24">IF($L24,INDEX(zTippingResultsByGroup[],$J24,U$11),"")</f>
        <v/>
      </c>
      <c r="V24" s="19" t="str" cm="1">
        <f t="array" ref="V24">IF($L24,INDEX(zTippingResultsByGroup[],$J24,V$11),"")</f>
        <v/>
      </c>
      <c r="W24" s="19" t="str" cm="1">
        <f t="array" ref="W24">IF($L24,INDEX(zTippingResultsByGroup[],$J24,W$11),"")</f>
        <v/>
      </c>
      <c r="X24" s="28" t="str" cm="1">
        <f t="array" ref="X24">IF($L24,INDEX(zTippingResultsByGroup[],$J24,X$11),"")</f>
        <v/>
      </c>
      <c r="Y24" s="14" t="str" cm="1">
        <f t="array" ref="Y24">LEFT(IF($L24,INDEX(zTippingResultsByGroup[],$J24,Y$11),""),1)</f>
        <v/>
      </c>
      <c r="Z24" s="14" t="str" cm="1">
        <f t="array" ref="Z24">LEFT(IF($L24,INDEX(zTippingResultsByGroup[],$J24,Z$11),""),1)</f>
        <v/>
      </c>
      <c r="AA24" s="14" t="str" cm="1">
        <f t="array" ref="AA24">LEFT(IF($L24,INDEX(zTippingResultsByGroup[],$J24,AA$11),""),1)</f>
        <v/>
      </c>
      <c r="AB24" s="9" t="str" cm="1">
        <f t="array" ref="AB24">IF($L24,INDEX(zTippingResultsByGroup[],$J24,AB$11),"")</f>
        <v/>
      </c>
      <c r="AC24" s="11"/>
      <c r="AD24" s="9"/>
      <c r="AE24" s="11"/>
      <c r="AF24" s="13"/>
      <c r="AG24" s="12" t="b">
        <f t="shared" si="2"/>
        <v>1</v>
      </c>
      <c r="AH24" s="19" t="str" cm="1">
        <f t="array" ref="AH24">IF($L24,INDEX(zTippingResultsByGroup[],$J24,AH$11),"")</f>
        <v/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223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2</v>
      </c>
      <c r="H25" s="9" t="b">
        <f t="shared" si="7"/>
        <v>0</v>
      </c>
      <c r="I25" s="9">
        <v>12</v>
      </c>
      <c r="J25" s="9">
        <f t="shared" si="8"/>
        <v>112</v>
      </c>
      <c r="K25" s="9" cm="1">
        <f t="array" ref="K25">INDEX(zTippingResultsByGroup[],$J25,K$11)</f>
        <v>12</v>
      </c>
      <c r="L25" s="9" t="b">
        <f t="shared" si="0"/>
        <v>0</v>
      </c>
      <c r="M25" s="9" t="e">
        <f ca="1">_xlfn.XLOOKUP($B25,Results!$A$11:$A$241,Results!$K$11:$K$241,,0)</f>
        <v>#NAME?</v>
      </c>
      <c r="N25" s="9" t="str" cm="1">
        <f t="array" ref="N25">IF($L25,INDEX(zTippingResultsByGroup[],$J25,N$11),"")</f>
        <v/>
      </c>
      <c r="O25" s="9" t="str" cm="1">
        <f t="array" ref="O25">IF($L25,INDEX(zTippingResultsByGroup[],$J25,O$11),"")</f>
        <v/>
      </c>
      <c r="P25" s="9"/>
      <c r="Q25" s="9"/>
      <c r="R25" s="21" t="str">
        <f t="shared" si="1"/>
        <v/>
      </c>
      <c r="S25" s="14" t="str">
        <f ca="1"/>
        <v/>
      </c>
      <c r="T25" s="9" t="str">
        <f t="shared" si="6"/>
        <v/>
      </c>
      <c r="U25" s="19" t="str" cm="1">
        <f t="array" ref="U25">IF($L25,INDEX(zTippingResultsByGroup[],$J25,U$11),"")</f>
        <v/>
      </c>
      <c r="V25" s="19" t="str" cm="1">
        <f t="array" ref="V25">IF($L25,INDEX(zTippingResultsByGroup[],$J25,V$11),"")</f>
        <v/>
      </c>
      <c r="W25" s="19" t="str" cm="1">
        <f t="array" ref="W25">IF($L25,INDEX(zTippingResultsByGroup[],$J25,W$11),"")</f>
        <v/>
      </c>
      <c r="X25" s="28" t="str" cm="1">
        <f t="array" ref="X25">IF($L25,INDEX(zTippingResultsByGroup[],$J25,X$11),"")</f>
        <v/>
      </c>
      <c r="Y25" s="14" t="str" cm="1">
        <f t="array" ref="Y25">LEFT(IF($L25,INDEX(zTippingResultsByGroup[],$J25,Y$11),""),1)</f>
        <v/>
      </c>
      <c r="Z25" s="14" t="str" cm="1">
        <f t="array" ref="Z25">LEFT(IF($L25,INDEX(zTippingResultsByGroup[],$J25,Z$11),""),1)</f>
        <v/>
      </c>
      <c r="AA25" s="14" t="str" cm="1">
        <f t="array" ref="AA25">LEFT(IF($L25,INDEX(zTippingResultsByGroup[],$J25,AA$11),""),1)</f>
        <v/>
      </c>
      <c r="AB25" s="9" t="str" cm="1">
        <f t="array" ref="AB25">IF($L25,INDEX(zTippingResultsByGroup[],$J25,AB$11),"")</f>
        <v/>
      </c>
      <c r="AC25" s="11"/>
      <c r="AD25" s="9"/>
      <c r="AE25" s="11"/>
      <c r="AF25" s="13"/>
      <c r="AG25" s="12" t="b">
        <f t="shared" si="2"/>
        <v>1</v>
      </c>
      <c r="AH25" s="19" t="str" cm="1">
        <f t="array" ref="AH25">IF($L25,INDEX(zTippingResultsByGroup[],$J25,AH$11),"")</f>
        <v/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175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3</v>
      </c>
      <c r="H26" s="9" t="b">
        <f t="shared" si="7"/>
        <v>0</v>
      </c>
      <c r="I26" s="9">
        <v>13</v>
      </c>
      <c r="J26" s="9">
        <f t="shared" si="8"/>
        <v>113</v>
      </c>
      <c r="K26" s="9" cm="1">
        <f t="array" ref="K26">INDEX(zTippingResultsByGroup[],$J26,K$11)</f>
        <v>12</v>
      </c>
      <c r="L26" s="9" t="b">
        <f t="shared" si="0"/>
        <v>0</v>
      </c>
      <c r="M26" s="9" t="e">
        <f ca="1">_xlfn.XLOOKUP($B26,Results!$A$11:$A$241,Results!$K$11:$K$241,,0)</f>
        <v>#NAME?</v>
      </c>
      <c r="N26" s="9" t="str" cm="1">
        <f t="array" ref="N26">IF($L26,INDEX(zTippingResultsByGroup[],$J26,N$11),"")</f>
        <v/>
      </c>
      <c r="O26" s="9" t="str" cm="1">
        <f t="array" ref="O26">IF($L26,INDEX(zTippingResultsByGroup[],$J26,O$11),"")</f>
        <v/>
      </c>
      <c r="P26" s="9"/>
      <c r="Q26" s="9"/>
      <c r="R26" s="21" t="str">
        <f t="shared" si="1"/>
        <v/>
      </c>
      <c r="S26" s="14" t="str">
        <f ca="1"/>
        <v/>
      </c>
      <c r="T26" s="9" t="str">
        <f t="shared" si="6"/>
        <v/>
      </c>
      <c r="U26" s="19" t="str" cm="1">
        <f t="array" ref="U26">IF($L26,INDEX(zTippingResultsByGroup[],$J26,U$11),"")</f>
        <v/>
      </c>
      <c r="V26" s="19" t="str" cm="1">
        <f t="array" ref="V26">IF($L26,INDEX(zTippingResultsByGroup[],$J26,V$11),"")</f>
        <v/>
      </c>
      <c r="W26" s="19" t="str" cm="1">
        <f t="array" ref="W26">IF($L26,INDEX(zTippingResultsByGroup[],$J26,W$11),"")</f>
        <v/>
      </c>
      <c r="X26" s="28" t="str" cm="1">
        <f t="array" ref="X26">IF($L26,INDEX(zTippingResultsByGroup[],$J26,X$11),"")</f>
        <v/>
      </c>
      <c r="Y26" s="14" t="str" cm="1">
        <f t="array" ref="Y26">LEFT(IF($L26,INDEX(zTippingResultsByGroup[],$J26,Y$11),""),1)</f>
        <v/>
      </c>
      <c r="Z26" s="14" t="str" cm="1">
        <f t="array" ref="Z26">LEFT(IF($L26,INDEX(zTippingResultsByGroup[],$J26,Z$11),""),1)</f>
        <v/>
      </c>
      <c r="AA26" s="14" t="str" cm="1">
        <f t="array" ref="AA26">LEFT(IF($L26,INDEX(zTippingResultsByGroup[],$J26,AA$11),""),1)</f>
        <v/>
      </c>
      <c r="AB26" s="9" t="str" cm="1">
        <f t="array" ref="AB26">IF($L26,INDEX(zTippingResultsByGroup[],$J26,AB$11),"")</f>
        <v/>
      </c>
      <c r="AC26" s="11"/>
      <c r="AD26" s="9"/>
      <c r="AE26" s="11"/>
      <c r="AF26" s="13"/>
      <c r="AG26" s="12" t="b">
        <f t="shared" si="2"/>
        <v>1</v>
      </c>
      <c r="AH26" s="19" t="str" cm="1">
        <f t="array" ref="AH26">IF($L26,INDEX(zTippingResultsByGroup[],$J26,AH$11),"")</f>
        <v/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138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4</v>
      </c>
      <c r="H27" s="9" t="b">
        <f t="shared" si="7"/>
        <v>0</v>
      </c>
      <c r="I27" s="9">
        <v>14</v>
      </c>
      <c r="J27" s="9">
        <f t="shared" si="8"/>
        <v>114</v>
      </c>
      <c r="K27" s="9" cm="1">
        <f t="array" ref="K27">INDEX(zTippingResultsByGroup[],$J27,K$11)</f>
        <v>12</v>
      </c>
      <c r="L27" s="9" t="b">
        <f t="shared" si="0"/>
        <v>0</v>
      </c>
      <c r="M27" s="9" t="e">
        <f ca="1">_xlfn.XLOOKUP($B27,Results!$A$11:$A$241,Results!$K$11:$K$241,,0)</f>
        <v>#NAME?</v>
      </c>
      <c r="N27" s="9" t="str" cm="1">
        <f t="array" ref="N27">IF($L27,INDEX(zTippingResultsByGroup[],$J27,N$11),"")</f>
        <v/>
      </c>
      <c r="O27" s="9" t="str" cm="1">
        <f t="array" ref="O27">IF($L27,INDEX(zTippingResultsByGroup[],$J27,O$11),"")</f>
        <v/>
      </c>
      <c r="P27" s="9"/>
      <c r="Q27" s="9"/>
      <c r="R27" s="21" t="str">
        <f t="shared" si="1"/>
        <v/>
      </c>
      <c r="S27" s="14" t="str">
        <f ca="1"/>
        <v/>
      </c>
      <c r="T27" s="9" t="str">
        <f t="shared" si="6"/>
        <v/>
      </c>
      <c r="U27" s="19" t="str" cm="1">
        <f t="array" ref="U27">IF($L27,INDEX(zTippingResultsByGroup[],$J27,U$11),"")</f>
        <v/>
      </c>
      <c r="V27" s="19" t="str" cm="1">
        <f t="array" ref="V27">IF($L27,INDEX(zTippingResultsByGroup[],$J27,V$11),"")</f>
        <v/>
      </c>
      <c r="W27" s="19" t="str" cm="1">
        <f t="array" ref="W27">IF($L27,INDEX(zTippingResultsByGroup[],$J27,W$11),"")</f>
        <v/>
      </c>
      <c r="X27" s="28" t="str" cm="1">
        <f t="array" ref="X27">IF($L27,INDEX(zTippingResultsByGroup[],$J27,X$11),"")</f>
        <v/>
      </c>
      <c r="Y27" s="14" t="str" cm="1">
        <f t="array" ref="Y27">LEFT(IF($L27,INDEX(zTippingResultsByGroup[],$J27,Y$11),""),1)</f>
        <v/>
      </c>
      <c r="Z27" s="14" t="str" cm="1">
        <f t="array" ref="Z27">LEFT(IF($L27,INDEX(zTippingResultsByGroup[],$J27,Z$11),""),1)</f>
        <v/>
      </c>
      <c r="AA27" s="14" t="str" cm="1">
        <f t="array" ref="AA27">LEFT(IF($L27,INDEX(zTippingResultsByGroup[],$J27,AA$11),""),1)</f>
        <v/>
      </c>
      <c r="AB27" s="9" t="str" cm="1">
        <f t="array" ref="AB27">IF($L27,INDEX(zTippingResultsByGroup[],$J27,AB$11),"")</f>
        <v/>
      </c>
      <c r="AC27" s="11"/>
      <c r="AD27" s="9"/>
      <c r="AE27" s="11"/>
      <c r="AF27" s="13"/>
      <c r="AG27" s="12" t="b">
        <f t="shared" si="2"/>
        <v>1</v>
      </c>
      <c r="AH27" s="19" t="str" cm="1">
        <f t="array" ref="AH27">IF($L27,INDEX(zTippingResultsByGroup[],$J27,AH$11),"")</f>
        <v/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210</v>
      </c>
      <c r="C28" s="9" t="b">
        <v>1</v>
      </c>
      <c r="D28" s="9" t="b" cm="1">
        <f t="array" ref="D28">INDEX(zTippingResultsByGroup[],$J28,D$11)&lt;&gt;0</f>
        <v>0</v>
      </c>
      <c r="E28" s="9"/>
      <c r="F28" s="9"/>
      <c r="G28" s="9">
        <f t="shared" si="5"/>
        <v>5</v>
      </c>
      <c r="H28" s="9" t="b">
        <f t="shared" si="7"/>
        <v>0</v>
      </c>
      <c r="I28" s="9">
        <v>15</v>
      </c>
      <c r="J28" s="9">
        <f t="shared" si="8"/>
        <v>115</v>
      </c>
      <c r="K28" s="9" cm="1">
        <f t="array" ref="K28">INDEX(zTippingResultsByGroup[],$J28,K$11)</f>
        <v>12</v>
      </c>
      <c r="L28" s="9" t="b">
        <f t="shared" si="0"/>
        <v>0</v>
      </c>
      <c r="M28" s="9" t="e">
        <f ca="1">_xlfn.XLOOKUP($B28,Results!$A$11:$A$241,Results!$K$11:$K$241,,0)</f>
        <v>#NAME?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f ca="1"/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78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1</v>
      </c>
      <c r="H29" s="9" t="b">
        <f t="shared" si="7"/>
        <v>0</v>
      </c>
      <c r="I29" s="9">
        <v>16</v>
      </c>
      <c r="J29" s="9">
        <f t="shared" si="8"/>
        <v>116</v>
      </c>
      <c r="K29" s="9" cm="1">
        <f t="array" ref="K29">INDEX(zTippingResultsByGroup[],$J29,K$11)</f>
        <v>22</v>
      </c>
      <c r="L29" s="9" t="b">
        <f t="shared" si="0"/>
        <v>0</v>
      </c>
      <c r="M29" s="9" t="e">
        <f ca="1">_xlfn.XLOOKUP($B29,Results!$A$11:$A$241,Results!$K$11:$K$241,,0)</f>
        <v>#NAME?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f ca="1"/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48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2</v>
      </c>
      <c r="H30" s="9" t="b">
        <f t="shared" si="7"/>
        <v>0</v>
      </c>
      <c r="I30" s="9">
        <v>17</v>
      </c>
      <c r="J30" s="9">
        <f t="shared" si="8"/>
        <v>117</v>
      </c>
      <c r="K30" s="9" cm="1">
        <f t="array" ref="K30">INDEX(zTippingResultsByGroup[],$J30,K$11)</f>
        <v>22</v>
      </c>
      <c r="L30" s="9" t="b">
        <f t="shared" si="0"/>
        <v>0</v>
      </c>
      <c r="M30" s="9" t="e">
        <f ca="1">_xlfn.XLOOKUP($B30,Results!$A$11:$A$241,Results!$K$11:$K$241,,0)</f>
        <v>#NAME?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f ca="1"/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124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3</v>
      </c>
      <c r="H31" s="9" t="b">
        <f t="shared" si="7"/>
        <v>0</v>
      </c>
      <c r="I31" s="9">
        <v>18</v>
      </c>
      <c r="J31" s="9">
        <f t="shared" si="8"/>
        <v>118</v>
      </c>
      <c r="K31" s="9" cm="1">
        <f t="array" ref="K31">INDEX(zTippingResultsByGroup[],$J31,K$11)</f>
        <v>22</v>
      </c>
      <c r="L31" s="9" t="b">
        <f t="shared" si="0"/>
        <v>0</v>
      </c>
      <c r="M31" s="9" t="e">
        <f ca="1">_xlfn.XLOOKUP($B31,Results!$A$11:$A$241,Results!$K$11:$K$241,,0)</f>
        <v>#NAME?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f ca="1"/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173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4</v>
      </c>
      <c r="H32" s="9" t="b">
        <f t="shared" si="7"/>
        <v>0</v>
      </c>
      <c r="I32" s="9">
        <v>19</v>
      </c>
      <c r="J32" s="9">
        <f t="shared" si="8"/>
        <v>119</v>
      </c>
      <c r="K32" s="9" cm="1">
        <f t="array" ref="K32">INDEX(zTippingResultsByGroup[],$J32,K$11)</f>
        <v>22</v>
      </c>
      <c r="L32" s="9" t="b">
        <f t="shared" si="0"/>
        <v>0</v>
      </c>
      <c r="M32" s="9" t="e">
        <f ca="1">_xlfn.XLOOKUP($B32,Results!$A$11:$A$241,Results!$K$11:$K$241,,0)</f>
        <v>#NAME?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f ca="1"/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36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5</v>
      </c>
      <c r="H33" s="9" t="b">
        <f t="shared" si="7"/>
        <v>0</v>
      </c>
      <c r="I33" s="9">
        <v>20</v>
      </c>
      <c r="J33" s="9">
        <f t="shared" si="8"/>
        <v>120</v>
      </c>
      <c r="K33" s="9" cm="1">
        <f t="array" ref="K33">INDEX(zTippingResultsByGroup[],$J33,K$11)</f>
        <v>22</v>
      </c>
      <c r="L33" s="9" t="b">
        <f t="shared" si="0"/>
        <v>0</v>
      </c>
      <c r="M33" s="9" t="e">
        <f ca="1">_xlfn.XLOOKUP($B33,Results!$A$11:$A$241,Results!$K$11:$K$241,,0)</f>
        <v>#NAME?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f ca="1"/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63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1</v>
      </c>
      <c r="H34" s="9" t="b">
        <f t="shared" si="7"/>
        <v>0</v>
      </c>
      <c r="I34" s="9">
        <v>21</v>
      </c>
      <c r="J34" s="9">
        <f t="shared" si="8"/>
        <v>121</v>
      </c>
      <c r="K34" s="9" cm="1">
        <f t="array" ref="K34">INDEX(zTippingResultsByGroup[],$J34,K$11)</f>
        <v>9</v>
      </c>
      <c r="L34" s="9" t="b">
        <f t="shared" si="0"/>
        <v>0</v>
      </c>
      <c r="M34" s="9" t="e">
        <f ca="1">_xlfn.XLOOKUP($B34,Results!$A$11:$A$241,Results!$K$11:$K$241,,0)</f>
        <v>#NAME?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f ca="1"/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166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2</v>
      </c>
      <c r="H35" s="9" t="b">
        <f t="shared" si="7"/>
        <v>0</v>
      </c>
      <c r="I35" s="9">
        <v>22</v>
      </c>
      <c r="J35" s="9">
        <f t="shared" si="8"/>
        <v>122</v>
      </c>
      <c r="K35" s="9" cm="1">
        <f t="array" ref="K35">INDEX(zTippingResultsByGroup[],$J35,K$11)</f>
        <v>9</v>
      </c>
      <c r="L35" s="9" t="b">
        <f t="shared" si="0"/>
        <v>0</v>
      </c>
      <c r="M35" s="9" t="e">
        <f ca="1">_xlfn.XLOOKUP($B35,Results!$A$11:$A$241,Results!$K$11:$K$241,,0)</f>
        <v>#NAME?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f ca="1"/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48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3</v>
      </c>
      <c r="H36" s="9" t="b">
        <f t="shared" si="7"/>
        <v>0</v>
      </c>
      <c r="I36" s="9">
        <v>23</v>
      </c>
      <c r="J36" s="9">
        <f t="shared" si="8"/>
        <v>123</v>
      </c>
      <c r="K36" s="9" cm="1">
        <f t="array" ref="K36">INDEX(zTippingResultsByGroup[],$J36,K$11)</f>
        <v>9</v>
      </c>
      <c r="L36" s="9" t="b">
        <f t="shared" si="0"/>
        <v>0</v>
      </c>
      <c r="M36" s="9" t="e">
        <f ca="1">_xlfn.XLOOKUP($B36,Results!$A$11:$A$241,Results!$K$11:$K$241,,0)</f>
        <v>#NAME?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f ca="1"/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57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4</v>
      </c>
      <c r="H37" s="9" t="b">
        <f t="shared" si="7"/>
        <v>0</v>
      </c>
      <c r="I37" s="9">
        <v>24</v>
      </c>
      <c r="J37" s="9">
        <f t="shared" si="8"/>
        <v>124</v>
      </c>
      <c r="K37" s="9" cm="1">
        <f t="array" ref="K37">INDEX(zTippingResultsByGroup[],$J37,K$11)</f>
        <v>9</v>
      </c>
      <c r="L37" s="9" t="b">
        <f t="shared" si="0"/>
        <v>0</v>
      </c>
      <c r="M37" s="9" t="e">
        <f ca="1">_xlfn.XLOOKUP($B37,Results!$A$11:$A$241,Results!$K$11:$K$241,,0)</f>
        <v>#NAME?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f ca="1"/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133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5</v>
      </c>
      <c r="H38" s="9" t="b">
        <f t="shared" si="7"/>
        <v>0</v>
      </c>
      <c r="I38" s="9">
        <v>25</v>
      </c>
      <c r="J38" s="9">
        <f t="shared" si="8"/>
        <v>125</v>
      </c>
      <c r="K38" s="9" cm="1">
        <f t="array" ref="K38">INDEX(zTippingResultsByGroup[],$J38,K$11)</f>
        <v>9</v>
      </c>
      <c r="L38" s="9" t="b">
        <f t="shared" si="0"/>
        <v>0</v>
      </c>
      <c r="M38" s="9" t="e">
        <f ca="1">_xlfn.XLOOKUP($B38,Results!$A$11:$A$241,Results!$K$11:$K$241,,0)</f>
        <v>#NAME?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f ca="1"/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59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1</v>
      </c>
      <c r="H39" s="9" t="b">
        <f t="shared" si="7"/>
        <v>0</v>
      </c>
      <c r="I39" s="9">
        <v>26</v>
      </c>
      <c r="J39" s="9">
        <f t="shared" si="8"/>
        <v>126</v>
      </c>
      <c r="K39" s="9" cm="1">
        <f t="array" ref="K39">INDEX(zTippingResultsByGroup[],$J39,K$11)</f>
        <v>9</v>
      </c>
      <c r="L39" s="9" t="b">
        <f t="shared" si="0"/>
        <v>0</v>
      </c>
      <c r="M39" s="9" t="e">
        <f ca="1">_xlfn.XLOOKUP($B39,Results!$A$11:$A$241,Results!$K$11:$K$241,,0)</f>
        <v>#NAME?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f ca="1"/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34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2</v>
      </c>
      <c r="H40" s="9" t="b">
        <f t="shared" si="7"/>
        <v>0</v>
      </c>
      <c r="I40" s="9">
        <v>27</v>
      </c>
      <c r="J40" s="9">
        <f t="shared" si="8"/>
        <v>127</v>
      </c>
      <c r="K40" s="9" cm="1">
        <f t="array" ref="K40">INDEX(zTippingResultsByGroup[],$J40,K$11)</f>
        <v>9</v>
      </c>
      <c r="L40" s="9" t="b">
        <f t="shared" si="0"/>
        <v>0</v>
      </c>
      <c r="M40" s="9" t="e">
        <f ca="1">_xlfn.XLOOKUP($B40,Results!$A$11:$A$241,Results!$K$11:$K$241,,0)</f>
        <v>#NAME?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f ca="1"/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207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3</v>
      </c>
      <c r="H41" s="9" t="b">
        <f t="shared" si="7"/>
        <v>0</v>
      </c>
      <c r="I41" s="9">
        <v>28</v>
      </c>
      <c r="J41" s="9">
        <f t="shared" si="8"/>
        <v>128</v>
      </c>
      <c r="K41" s="9" cm="1">
        <f t="array" ref="K41">INDEX(zTippingResultsByGroup[],$J41,K$11)</f>
        <v>9</v>
      </c>
      <c r="L41" s="9" t="b">
        <f t="shared" si="0"/>
        <v>0</v>
      </c>
      <c r="M41" s="9" t="e">
        <f ca="1">_xlfn.XLOOKUP($B41,Results!$A$11:$A$241,Results!$K$11:$K$241,,0)</f>
        <v>#NAME?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f ca="1"/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cm="1">
        <f t="array" ref="B42">INDEX(zTippingResultsByGroup[],$J42,B$11)</f>
        <v>105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4</v>
      </c>
      <c r="H42" s="9" t="b">
        <f t="shared" si="7"/>
        <v>0</v>
      </c>
      <c r="I42" s="9">
        <v>29</v>
      </c>
      <c r="J42" s="9">
        <f t="shared" si="8"/>
        <v>129</v>
      </c>
      <c r="K42" s="9" cm="1">
        <f t="array" ref="K42">INDEX(zTippingResultsByGroup[],$J42,K$11)</f>
        <v>9</v>
      </c>
      <c r="L42" s="9" t="b">
        <f t="shared" si="0"/>
        <v>0</v>
      </c>
      <c r="M42" s="9" t="e">
        <f ca="1">_xlfn.XLOOKUP($B42,Results!$A$11:$A$241,Results!$K$11:$K$241,,0)</f>
        <v>#NAME?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f ca="1"/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cm="1">
        <f t="array" ref="B43">INDEX(zTippingResultsByGroup[],$J43,B$11)</f>
        <v>245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5</v>
      </c>
      <c r="H43" s="9" t="b">
        <f t="shared" si="7"/>
        <v>0</v>
      </c>
      <c r="I43" s="9">
        <v>30</v>
      </c>
      <c r="J43" s="9">
        <f t="shared" si="8"/>
        <v>130</v>
      </c>
      <c r="K43" s="9" cm="1">
        <f t="array" ref="K43">INDEX(zTippingResultsByGroup[],$J43,K$11)</f>
        <v>9</v>
      </c>
      <c r="L43" s="9" t="b">
        <f t="shared" si="0"/>
        <v>0</v>
      </c>
      <c r="M43" s="9" t="e">
        <f ca="1">_xlfn.XLOOKUP($B43,Results!$A$11:$A$241,Results!$K$11:$K$241,,0)</f>
        <v>#NAME?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f ca="1"/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cm="1">
        <f t="array" ref="B44">INDEX(zTippingResultsByGroup[],$J44,B$11)</f>
        <v>227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1</v>
      </c>
      <c r="H44" s="9" t="b">
        <f t="shared" si="7"/>
        <v>0</v>
      </c>
      <c r="I44" s="9">
        <v>31</v>
      </c>
      <c r="J44" s="9">
        <f t="shared" si="8"/>
        <v>131</v>
      </c>
      <c r="K44" s="9" cm="1">
        <f t="array" ref="K44">INDEX(zTippingResultsByGroup[],$J44,K$11)</f>
        <v>9</v>
      </c>
      <c r="L44" s="9" t="b">
        <f t="shared" si="0"/>
        <v>0</v>
      </c>
      <c r="M44" s="9" t="e">
        <f ca="1">_xlfn.XLOOKUP($B44,Results!$A$11:$A$241,Results!$K$11:$K$241,,0)</f>
        <v>#NAME?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f ca="1"/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cm="1">
        <f t="array" ref="B45">INDEX(zTippingResultsByGroup[],$J45,B$11)</f>
        <v>39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2</v>
      </c>
      <c r="H45" s="9" t="b">
        <f t="shared" si="7"/>
        <v>0</v>
      </c>
      <c r="I45" s="9">
        <v>32</v>
      </c>
      <c r="J45" s="9">
        <f t="shared" si="8"/>
        <v>132</v>
      </c>
      <c r="K45" s="9" cm="1">
        <f t="array" ref="K45">INDEX(zTippingResultsByGroup[],$J45,K$11)</f>
        <v>9</v>
      </c>
      <c r="L45" s="9" t="b">
        <f t="shared" si="0"/>
        <v>0</v>
      </c>
      <c r="M45" s="9" t="e">
        <f ca="1">_xlfn.XLOOKUP($B45,Results!$A$11:$A$241,Results!$K$11:$K$241,,0)</f>
        <v>#NAME?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f ca="1"/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cm="1">
        <f t="array" ref="B46">INDEX(zTippingResultsByGroup[],$J46,B$11)</f>
        <v>258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3</v>
      </c>
      <c r="H46" s="9" t="b">
        <f t="shared" si="7"/>
        <v>0</v>
      </c>
      <c r="I46" s="9">
        <v>33</v>
      </c>
      <c r="J46" s="9">
        <f t="shared" si="8"/>
        <v>133</v>
      </c>
      <c r="K46" s="9" cm="1">
        <f t="array" ref="K46">INDEX(zTippingResultsByGroup[],$J46,K$11)</f>
        <v>9</v>
      </c>
      <c r="L46" s="9" t="b">
        <f t="shared" ref="L46:L63" si="9">IFERROR($K46=GroupID,FALSE)</f>
        <v>0</v>
      </c>
      <c r="M46" s="9" t="e">
        <f ca="1">_xlfn.XLOOKUP($B46,Results!$A$11:$A$241,Results!$K$11:$K$241,,0)</f>
        <v>#NAME?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f ca="1"/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cm="1">
        <f t="array" ref="B47">INDEX(zTippingResultsByGroup[],$J47,B$11)</f>
        <v>182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4</v>
      </c>
      <c r="H47" s="9" t="b">
        <f t="shared" si="7"/>
        <v>0</v>
      </c>
      <c r="I47" s="9">
        <v>34</v>
      </c>
      <c r="J47" s="9">
        <f t="shared" si="8"/>
        <v>134</v>
      </c>
      <c r="K47" s="9" cm="1">
        <f t="array" ref="K47">INDEX(zTippingResultsByGroup[],$J47,K$11)</f>
        <v>9</v>
      </c>
      <c r="L47" s="9" t="b">
        <f t="shared" si="9"/>
        <v>0</v>
      </c>
      <c r="M47" s="9" t="e">
        <f ca="1">_xlfn.XLOOKUP($B47,Results!$A$11:$A$241,Results!$K$11:$K$241,,0)</f>
        <v>#NAME?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f ca="1"/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cm="1">
        <f t="array" ref="B48">INDEX(zTippingResultsByGroup[],$J48,B$11)</f>
        <v>192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5</v>
      </c>
      <c r="H48" s="9" t="b">
        <f t="shared" si="7"/>
        <v>0</v>
      </c>
      <c r="I48" s="9">
        <v>35</v>
      </c>
      <c r="J48" s="9">
        <f t="shared" si="8"/>
        <v>135</v>
      </c>
      <c r="K48" s="9" cm="1">
        <f t="array" ref="K48">INDEX(zTippingResultsByGroup[],$J48,K$11)</f>
        <v>9</v>
      </c>
      <c r="L48" s="9" t="b">
        <f t="shared" si="9"/>
        <v>0</v>
      </c>
      <c r="M48" s="9" t="e">
        <f ca="1">_xlfn.XLOOKUP($B48,Results!$A$11:$A$241,Results!$K$11:$K$241,,0)</f>
        <v>#NAME?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f ca="1"/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cm="1">
        <f t="array" ref="B49">INDEX(zTippingResultsByGroup[],$J49,B$11)</f>
        <v>123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1</v>
      </c>
      <c r="H49" s="9" t="b">
        <f t="shared" si="7"/>
        <v>0</v>
      </c>
      <c r="I49" s="9">
        <v>36</v>
      </c>
      <c r="J49" s="9">
        <f t="shared" si="8"/>
        <v>136</v>
      </c>
      <c r="K49" s="9" cm="1">
        <f t="array" ref="K49">INDEX(zTippingResultsByGroup[],$J49,K$11)</f>
        <v>9</v>
      </c>
      <c r="L49" s="9" t="b">
        <f t="shared" si="9"/>
        <v>0</v>
      </c>
      <c r="M49" s="9" t="e">
        <f ca="1">_xlfn.XLOOKUP($B49,Results!$A$11:$A$241,Results!$K$11:$K$241,,0)</f>
        <v>#NAME?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f ca="1"/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cm="1">
        <f t="array" ref="B50">INDEX(zTippingResultsByGroup[],$J50,B$11)</f>
        <v>229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2</v>
      </c>
      <c r="H50" s="9" t="b">
        <f t="shared" si="7"/>
        <v>0</v>
      </c>
      <c r="I50" s="9">
        <v>37</v>
      </c>
      <c r="J50" s="9">
        <f t="shared" si="8"/>
        <v>137</v>
      </c>
      <c r="K50" s="9" cm="1">
        <f t="array" ref="K50">INDEX(zTippingResultsByGroup[],$J50,K$11)</f>
        <v>9</v>
      </c>
      <c r="L50" s="9" t="b">
        <f t="shared" si="9"/>
        <v>0</v>
      </c>
      <c r="M50" s="9" t="e">
        <f ca="1">_xlfn.XLOOKUP($B50,Results!$A$11:$A$241,Results!$K$11:$K$241,,0)</f>
        <v>#NAME?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f ca="1"/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cm="1">
        <f t="array" ref="B51">INDEX(zTippingResultsByGroup[],$J51,B$11)</f>
        <v>239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3</v>
      </c>
      <c r="H51" s="9" t="b">
        <f t="shared" si="7"/>
        <v>0</v>
      </c>
      <c r="I51" s="9">
        <v>38</v>
      </c>
      <c r="J51" s="9">
        <f t="shared" si="8"/>
        <v>138</v>
      </c>
      <c r="K51" s="9" cm="1">
        <f t="array" ref="K51">INDEX(zTippingResultsByGroup[],$J51,K$11)</f>
        <v>9</v>
      </c>
      <c r="L51" s="9" t="b">
        <f t="shared" si="9"/>
        <v>0</v>
      </c>
      <c r="M51" s="9" t="e">
        <f ca="1">_xlfn.XLOOKUP($B51,Results!$A$11:$A$241,Results!$K$11:$K$241,,0)</f>
        <v>#NAME?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f ca="1"/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cm="1">
        <f t="array" ref="B52">INDEX(zTippingResultsByGroup[],$J52,B$11)</f>
        <v>255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4</v>
      </c>
      <c r="H52" s="9" t="b">
        <f t="shared" si="7"/>
        <v>0</v>
      </c>
      <c r="I52" s="9">
        <v>39</v>
      </c>
      <c r="J52" s="9">
        <f t="shared" si="8"/>
        <v>139</v>
      </c>
      <c r="K52" s="9" cm="1">
        <f t="array" ref="K52">INDEX(zTippingResultsByGroup[],$J52,K$11)</f>
        <v>9</v>
      </c>
      <c r="L52" s="9" t="b">
        <f t="shared" si="9"/>
        <v>0</v>
      </c>
      <c r="M52" s="9" t="e">
        <f ca="1">_xlfn.XLOOKUP($B52,Results!$A$11:$A$241,Results!$K$11:$K$241,,0)</f>
        <v>#NAME?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f ca="1"/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cm="1">
        <f t="array" ref="B53">INDEX(zTippingResultsByGroup[],$J53,B$11)</f>
        <v>204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5</v>
      </c>
      <c r="H53" s="9" t="b">
        <f t="shared" si="7"/>
        <v>0</v>
      </c>
      <c r="I53" s="9">
        <v>40</v>
      </c>
      <c r="J53" s="9">
        <f t="shared" si="8"/>
        <v>140</v>
      </c>
      <c r="K53" s="9" cm="1">
        <f t="array" ref="K53">INDEX(zTippingResultsByGroup[],$J53,K$11)</f>
        <v>9</v>
      </c>
      <c r="L53" s="9" t="b">
        <f t="shared" si="9"/>
        <v>0</v>
      </c>
      <c r="M53" s="9" t="e">
        <f ca="1">_xlfn.XLOOKUP($B53,Results!$A$11:$A$241,Results!$K$11:$K$241,,0)</f>
        <v>#NAME?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f ca="1"/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cm="1">
        <f t="array" ref="B54">INDEX(zTippingResultsByGroup[],$J54,B$11)</f>
        <v>165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1</v>
      </c>
      <c r="H54" s="9" t="b">
        <f t="shared" si="7"/>
        <v>0</v>
      </c>
      <c r="I54" s="9">
        <v>41</v>
      </c>
      <c r="J54" s="9">
        <f t="shared" si="8"/>
        <v>141</v>
      </c>
      <c r="K54" s="9" cm="1">
        <f t="array" ref="K54">INDEX(zTippingResultsByGroup[],$J54,K$11)</f>
        <v>9</v>
      </c>
      <c r="L54" s="9" t="b">
        <f t="shared" si="9"/>
        <v>0</v>
      </c>
      <c r="M54" s="9" t="e">
        <f ca="1">_xlfn.XLOOKUP($B54,Results!$A$11:$A$241,Results!$K$11:$K$241,,0)</f>
        <v>#NAME?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f ca="1"/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cm="1">
        <f t="array" ref="B55">INDEX(zTippingResultsByGroup[],$J55,B$11)</f>
        <v>156</v>
      </c>
      <c r="C55" s="9" t="b">
        <v>1</v>
      </c>
      <c r="D55" s="9" t="b" cm="1">
        <f t="array" ref="D55">INDEX(zTippingResultsByGroup[],$J55,D$11)&lt;&gt;0</f>
        <v>1</v>
      </c>
      <c r="E55" s="9"/>
      <c r="F55" s="9"/>
      <c r="G55" s="9">
        <f t="shared" si="5"/>
        <v>2</v>
      </c>
      <c r="H55" s="9" t="b">
        <f t="shared" si="7"/>
        <v>0</v>
      </c>
      <c r="I55" s="9">
        <v>42</v>
      </c>
      <c r="J55" s="9">
        <f t="shared" si="8"/>
        <v>142</v>
      </c>
      <c r="K55" s="9" cm="1">
        <f t="array" ref="K55">INDEX(zTippingResultsByGroup[],$J55,K$11)</f>
        <v>9</v>
      </c>
      <c r="L55" s="9" t="b">
        <f t="shared" si="9"/>
        <v>0</v>
      </c>
      <c r="M55" s="9" t="e">
        <f ca="1">_xlfn.XLOOKUP($B55,Results!$A$11:$A$241,Results!$K$11:$K$241,,0)</f>
        <v>#NAME?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f ca="1"/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cm="1">
        <f t="array" ref="B56">INDEX(zTippingResultsByGroup[],$J56,B$11)</f>
        <v>103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3</v>
      </c>
      <c r="H56" s="9" t="b">
        <f t="shared" si="7"/>
        <v>0</v>
      </c>
      <c r="I56" s="9">
        <v>43</v>
      </c>
      <c r="J56" s="9">
        <f t="shared" si="8"/>
        <v>143</v>
      </c>
      <c r="K56" s="9" cm="1">
        <f t="array" ref="K56">INDEX(zTippingResultsByGroup[],$J56,K$11)</f>
        <v>9</v>
      </c>
      <c r="L56" s="9" t="b">
        <f t="shared" si="9"/>
        <v>0</v>
      </c>
      <c r="M56" s="9" t="e">
        <f ca="1">_xlfn.XLOOKUP($B56,Results!$A$11:$A$241,Results!$K$11:$K$241,,0)</f>
        <v>#NAME?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f ca="1"/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cm="1">
        <f t="array" ref="B57">INDEX(zTippingResultsByGroup[],$J57,B$11)</f>
        <v>280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4</v>
      </c>
      <c r="H57" s="9" t="b">
        <f t="shared" si="7"/>
        <v>0</v>
      </c>
      <c r="I57" s="9">
        <v>44</v>
      </c>
      <c r="J57" s="9">
        <f t="shared" si="8"/>
        <v>144</v>
      </c>
      <c r="K57" s="9" cm="1">
        <f t="array" ref="K57">INDEX(zTippingResultsByGroup[],$J57,K$11)</f>
        <v>9</v>
      </c>
      <c r="L57" s="9" t="b">
        <f t="shared" si="9"/>
        <v>0</v>
      </c>
      <c r="M57" s="9" t="e">
        <f ca="1">_xlfn.XLOOKUP($B57,Results!$A$11:$A$241,Results!$K$11:$K$241,,0)</f>
        <v>#NAME?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f ca="1"/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cm="1">
        <f t="array" ref="B58">INDEX(zTippingResultsByGroup[],$J58,B$11)</f>
        <v>52</v>
      </c>
      <c r="C58" s="9" t="b">
        <v>1</v>
      </c>
      <c r="D58" s="9" t="b" cm="1">
        <f t="array" ref="D58">INDEX(zTippingResultsByGroup[],$J58,D$11)&lt;&gt;0</f>
        <v>1</v>
      </c>
      <c r="E58" s="9"/>
      <c r="F58" s="9"/>
      <c r="G58" s="9">
        <f t="shared" si="5"/>
        <v>5</v>
      </c>
      <c r="H58" s="9" t="b">
        <f t="shared" si="7"/>
        <v>0</v>
      </c>
      <c r="I58" s="9">
        <v>45</v>
      </c>
      <c r="J58" s="9">
        <f t="shared" si="8"/>
        <v>145</v>
      </c>
      <c r="K58" s="9" cm="1">
        <f t="array" ref="K58">INDEX(zTippingResultsByGroup[],$J58,K$11)</f>
        <v>9</v>
      </c>
      <c r="L58" s="9" t="b">
        <f t="shared" si="9"/>
        <v>0</v>
      </c>
      <c r="M58" s="9" t="e">
        <f ca="1">_xlfn.XLOOKUP($B58,Results!$A$11:$A$241,Results!$K$11:$K$241,,0)</f>
        <v>#NAME?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f ca="1"/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cm="1">
        <f t="array" ref="B59">INDEX(zTippingResultsByGroup[],$J59,B$11)</f>
        <v>140</v>
      </c>
      <c r="C59" s="9" t="b">
        <v>1</v>
      </c>
      <c r="D59" s="9" t="b" cm="1">
        <f t="array" ref="D59">INDEX(zTippingResultsByGroup[],$J59,D$11)&lt;&gt;0</f>
        <v>1</v>
      </c>
      <c r="E59" s="9"/>
      <c r="F59" s="9"/>
      <c r="G59" s="9">
        <f t="shared" si="5"/>
        <v>1</v>
      </c>
      <c r="H59" s="9" t="b">
        <f t="shared" si="7"/>
        <v>0</v>
      </c>
      <c r="I59" s="9">
        <v>46</v>
      </c>
      <c r="J59" s="9">
        <f t="shared" si="8"/>
        <v>146</v>
      </c>
      <c r="K59" s="9" cm="1">
        <f t="array" ref="K59">INDEX(zTippingResultsByGroup[],$J59,K$11)</f>
        <v>9</v>
      </c>
      <c r="L59" s="9" t="b">
        <f t="shared" si="9"/>
        <v>0</v>
      </c>
      <c r="M59" s="9" t="e">
        <f ca="1">_xlfn.XLOOKUP($B59,Results!$A$11:$A$241,Results!$K$11:$K$241,,0)</f>
        <v>#NAME?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f ca="1"/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cm="1">
        <f t="array" ref="B60">INDEX(zTippingResultsByGroup[],$J60,B$11)</f>
        <v>7</v>
      </c>
      <c r="C60" s="9" t="b">
        <v>1</v>
      </c>
      <c r="D60" s="9" t="b" cm="1">
        <f t="array" ref="D60">INDEX(zTippingResultsByGroup[],$J60,D$11)&lt;&gt;0</f>
        <v>1</v>
      </c>
      <c r="E60" s="9"/>
      <c r="F60" s="9"/>
      <c r="G60" s="9">
        <f t="shared" si="5"/>
        <v>2</v>
      </c>
      <c r="H60" s="9" t="b">
        <f t="shared" si="7"/>
        <v>0</v>
      </c>
      <c r="I60" s="9">
        <v>47</v>
      </c>
      <c r="J60" s="9">
        <f t="shared" si="8"/>
        <v>147</v>
      </c>
      <c r="K60" s="9" cm="1">
        <f t="array" ref="K60">INDEX(zTippingResultsByGroup[],$J60,K$11)</f>
        <v>21</v>
      </c>
      <c r="L60" s="9" t="b">
        <f t="shared" si="9"/>
        <v>0</v>
      </c>
      <c r="M60" s="9" t="e">
        <f ca="1">_xlfn.XLOOKUP($B60,Results!$A$11:$A$241,Results!$K$11:$K$241,,0)</f>
        <v>#NAME?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f ca="1"/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cm="1">
        <f t="array" ref="B61">INDEX(zTippingResultsByGroup[],$J61,B$11)</f>
        <v>31</v>
      </c>
      <c r="C61" s="9" t="b">
        <v>1</v>
      </c>
      <c r="D61" s="9" t="b" cm="1">
        <f t="array" ref="D61">INDEX(zTippingResultsByGroup[],$J61,D$11)&lt;&gt;0</f>
        <v>1</v>
      </c>
      <c r="E61" s="9"/>
      <c r="F61" s="9"/>
      <c r="G61" s="9">
        <f t="shared" si="5"/>
        <v>3</v>
      </c>
      <c r="H61" s="9" t="b">
        <f t="shared" si="7"/>
        <v>0</v>
      </c>
      <c r="I61" s="9">
        <v>48</v>
      </c>
      <c r="J61" s="9">
        <f t="shared" si="8"/>
        <v>148</v>
      </c>
      <c r="K61" s="9" cm="1">
        <f t="array" ref="K61">INDEX(zTippingResultsByGroup[],$J61,K$11)</f>
        <v>21</v>
      </c>
      <c r="L61" s="9" t="b">
        <f t="shared" si="9"/>
        <v>0</v>
      </c>
      <c r="M61" s="9" t="e">
        <f ca="1">_xlfn.XLOOKUP($B61,Results!$A$11:$A$241,Results!$K$11:$K$241,,0)</f>
        <v>#NAME?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f ca="1"/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cm="1">
        <f t="array" ref="B62">INDEX(zTippingResultsByGroup[],$J62,B$11)</f>
        <v>225</v>
      </c>
      <c r="C62" s="9" t="b">
        <v>1</v>
      </c>
      <c r="D62" s="9" t="b" cm="1">
        <f t="array" ref="D62">INDEX(zTippingResultsByGroup[],$J62,D$11)&lt;&gt;0</f>
        <v>1</v>
      </c>
      <c r="E62" s="9"/>
      <c r="F62" s="9"/>
      <c r="G62" s="9">
        <f t="shared" si="5"/>
        <v>4</v>
      </c>
      <c r="H62" s="9" t="b">
        <f t="shared" si="7"/>
        <v>0</v>
      </c>
      <c r="I62" s="9">
        <v>49</v>
      </c>
      <c r="J62" s="9">
        <f t="shared" si="8"/>
        <v>149</v>
      </c>
      <c r="K62" s="9" cm="1">
        <f t="array" ref="K62">INDEX(zTippingResultsByGroup[],$J62,K$11)</f>
        <v>21</v>
      </c>
      <c r="L62" s="9" t="b">
        <f t="shared" si="9"/>
        <v>0</v>
      </c>
      <c r="M62" s="9" t="e">
        <f ca="1">_xlfn.XLOOKUP($B62,Results!$A$11:$A$241,Results!$K$11:$K$241,,0)</f>
        <v>#NAME?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f ca="1"/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cm="1">
        <f t="array" ref="B63">INDEX(zTippingResultsByGroup[],$J63,B$11)</f>
        <v>150</v>
      </c>
      <c r="C63" s="9" t="b">
        <v>1</v>
      </c>
      <c r="D63" s="9" t="b" cm="1">
        <f t="array" ref="D63">INDEX(zTippingResultsByGroup[],$J63,D$11)&lt;&gt;0</f>
        <v>1</v>
      </c>
      <c r="E63" s="9"/>
      <c r="F63" s="9"/>
      <c r="G63" s="9">
        <f t="shared" si="5"/>
        <v>5</v>
      </c>
      <c r="H63" s="9" t="b">
        <f t="shared" si="7"/>
        <v>0</v>
      </c>
      <c r="I63" s="9">
        <v>50</v>
      </c>
      <c r="J63" s="9">
        <f t="shared" si="8"/>
        <v>150</v>
      </c>
      <c r="K63" s="9" cm="1">
        <f t="array" ref="K63">INDEX(zTippingResultsByGroup[],$J63,K$11)</f>
        <v>21</v>
      </c>
      <c r="L63" s="9" t="b">
        <f t="shared" si="9"/>
        <v>0</v>
      </c>
      <c r="M63" s="9" t="e">
        <f ca="1">_xlfn.XLOOKUP($B63,Results!$A$11:$A$241,Results!$K$11:$K$241,,0)</f>
        <v>#NAME?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f ca="1"/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 ca="1">_xlfn.XLOOKUP($B64,Results!$A$11:$A$241,Results!$K$11:$K$241,,0)</f>
        <v>#NAME?</v>
      </c>
      <c r="T64" s="5" t="str">
        <f t="shared" si="6"/>
        <v/>
      </c>
    </row>
    <row r="65" spans="1:20" x14ac:dyDescent="0.35">
      <c r="A65" s="5">
        <v>52</v>
      </c>
      <c r="M65" s="9" t="e">
        <f ca="1">_xlfn.XLOOKUP($B65,Results!$A$11:$A$241,Results!$K$11:$K$241,,0)</f>
        <v>#NAME?</v>
      </c>
      <c r="T65" s="5" t="str">
        <f t="shared" si="6"/>
        <v/>
      </c>
    </row>
    <row r="66" spans="1:20" x14ac:dyDescent="0.35">
      <c r="A66" s="5">
        <v>53</v>
      </c>
      <c r="M66" s="9" t="e">
        <f ca="1">_xlfn.XLOOKUP($B66,Results!$A$11:$A$241,Results!$K$11:$K$241,,0)</f>
        <v>#NAME?</v>
      </c>
      <c r="T66" s="5" t="str">
        <f t="shared" si="6"/>
        <v/>
      </c>
    </row>
    <row r="67" spans="1:20" x14ac:dyDescent="0.35">
      <c r="A67" s="5">
        <v>54</v>
      </c>
      <c r="M67" s="9" t="e">
        <f ca="1">_xlfn.XLOOKUP($B67,Results!$A$11:$A$241,Results!$K$11:$K$241,,0)</f>
        <v>#NAME?</v>
      </c>
      <c r="T67" s="5" t="str">
        <f t="shared" si="6"/>
        <v/>
      </c>
    </row>
    <row r="68" spans="1:20" x14ac:dyDescent="0.35">
      <c r="A68" s="5">
        <v>55</v>
      </c>
      <c r="M68" s="9" t="e">
        <f ca="1">_xlfn.XLOOKUP($B68,Results!$A$11:$A$241,Results!$K$11:$K$241,,0)</f>
        <v>#NAME?</v>
      </c>
      <c r="T68" s="5" t="str">
        <f t="shared" si="6"/>
        <v/>
      </c>
    </row>
    <row r="69" spans="1:20" x14ac:dyDescent="0.35">
      <c r="A69" s="5">
        <v>56</v>
      </c>
      <c r="M69" s="9" t="e">
        <f ca="1">_xlfn.XLOOKUP($B69,Results!$A$11:$A$241,Results!$K$11:$K$241,,0)</f>
        <v>#NAME?</v>
      </c>
      <c r="T69" s="5" t="str">
        <f t="shared" si="6"/>
        <v/>
      </c>
    </row>
    <row r="70" spans="1:20" x14ac:dyDescent="0.35">
      <c r="A70" s="5">
        <v>57</v>
      </c>
      <c r="M70" s="9" t="e">
        <f ca="1">_xlfn.XLOOKUP($B70,Results!$A$11:$A$241,Results!$K$11:$K$241,,0)</f>
        <v>#NAME?</v>
      </c>
      <c r="T70" s="5" t="str">
        <f t="shared" si="6"/>
        <v/>
      </c>
    </row>
    <row r="71" spans="1:20" x14ac:dyDescent="0.35">
      <c r="A71" s="5">
        <v>58</v>
      </c>
      <c r="M71" s="9" t="e">
        <f ca="1">_xlfn.XLOOKUP($B71,Results!$A$11:$A$241,Results!$K$11:$K$241,,0)</f>
        <v>#NAME?</v>
      </c>
      <c r="T71" s="5" t="str">
        <f t="shared" si="6"/>
        <v/>
      </c>
    </row>
    <row r="72" spans="1:20" x14ac:dyDescent="0.35">
      <c r="A72" s="5">
        <v>59</v>
      </c>
      <c r="M72" s="9" t="e">
        <f ca="1">_xlfn.XLOOKUP($B72,Results!$A$11:$A$241,Results!$K$11:$K$241,,0)</f>
        <v>#NAME?</v>
      </c>
      <c r="T72" s="5" t="str">
        <f t="shared" si="6"/>
        <v/>
      </c>
    </row>
    <row r="73" spans="1:20" x14ac:dyDescent="0.35">
      <c r="A73" s="5">
        <v>60</v>
      </c>
      <c r="M73" s="9" t="e">
        <f ca="1">_xlfn.XLOOKUP($B73,Results!$A$11:$A$241,Results!$K$11:$K$241,,0)</f>
        <v>#NAME?</v>
      </c>
      <c r="T73" s="5" t="str">
        <f t="shared" si="6"/>
        <v/>
      </c>
    </row>
    <row r="74" spans="1:20" x14ac:dyDescent="0.35">
      <c r="A74" s="5">
        <v>61</v>
      </c>
      <c r="M74" s="9" t="e">
        <f ca="1">_xlfn.XLOOKUP($B74,Results!$A$11:$A$241,Results!$K$11:$K$241,,0)</f>
        <v>#NAME?</v>
      </c>
      <c r="T74" s="5" t="str">
        <f t="shared" si="6"/>
        <v/>
      </c>
    </row>
    <row r="75" spans="1:20" x14ac:dyDescent="0.35">
      <c r="A75" s="5">
        <v>62</v>
      </c>
      <c r="M75" s="9" t="e">
        <f ca="1">_xlfn.XLOOKUP($B75,Results!$A$11:$A$241,Results!$K$11:$K$241,,0)</f>
        <v>#NAME?</v>
      </c>
      <c r="T75" s="5" t="str">
        <f t="shared" si="6"/>
        <v/>
      </c>
    </row>
    <row r="76" spans="1:20" x14ac:dyDescent="0.35">
      <c r="A76" s="5">
        <v>63</v>
      </c>
      <c r="M76" s="9" t="e">
        <f ca="1">_xlfn.XLOOKUP($B76,Results!$A$11:$A$241,Results!$K$11:$K$241,,0)</f>
        <v>#NAME?</v>
      </c>
      <c r="T76" s="5" t="str">
        <f t="shared" si="6"/>
        <v/>
      </c>
    </row>
    <row r="77" spans="1:20" x14ac:dyDescent="0.35">
      <c r="A77" s="5">
        <v>64</v>
      </c>
      <c r="M77" s="9" t="e">
        <f ca="1">_xlfn.XLOOKUP($B77,Results!$A$11:$A$241,Results!$K$11:$K$241,,0)</f>
        <v>#NAME?</v>
      </c>
      <c r="T77" s="5" t="str">
        <f t="shared" si="6"/>
        <v/>
      </c>
    </row>
    <row r="78" spans="1:20" x14ac:dyDescent="0.35">
      <c r="A78" s="5">
        <v>65</v>
      </c>
      <c r="M78" s="9" t="e">
        <f ca="1">_xlfn.XLOOKUP($B78,Results!$A$11:$A$241,Results!$K$11:$K$241,,0)</f>
        <v>#NAME?</v>
      </c>
      <c r="T78" s="5" t="str">
        <f t="shared" si="6"/>
        <v/>
      </c>
    </row>
    <row r="79" spans="1:20" x14ac:dyDescent="0.35">
      <c r="A79" s="5">
        <v>66</v>
      </c>
      <c r="M79" s="9" t="e">
        <f ca="1">_xlfn.XLOOKUP($B79,Results!$A$11:$A$241,Results!$K$11:$K$241,,0)</f>
        <v>#NAME?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 ca="1">_xlfn.XLOOKUP($B80,Results!$A$11:$A$241,Results!$K$11:$K$241,,0)</f>
        <v>#NAME?</v>
      </c>
      <c r="T80" s="5" t="str">
        <f t="shared" si="14"/>
        <v/>
      </c>
    </row>
    <row r="81" spans="1:20" x14ac:dyDescent="0.35">
      <c r="A81" s="5">
        <v>68</v>
      </c>
      <c r="M81" s="9" t="e">
        <f ca="1">_xlfn.XLOOKUP($B81,Results!$A$11:$A$241,Results!$K$11:$K$241,,0)</f>
        <v>#NAME?</v>
      </c>
      <c r="T81" s="5" t="str">
        <f t="shared" si="14"/>
        <v/>
      </c>
    </row>
    <row r="82" spans="1:20" x14ac:dyDescent="0.35">
      <c r="A82" s="5">
        <v>69</v>
      </c>
      <c r="M82" s="9" t="e">
        <f ca="1">_xlfn.XLOOKUP($B82,Results!$A$11:$A$241,Results!$K$11:$K$241,,0)</f>
        <v>#NAME?</v>
      </c>
      <c r="T82" s="5" t="str">
        <f t="shared" si="14"/>
        <v/>
      </c>
    </row>
    <row r="83" spans="1:20" x14ac:dyDescent="0.35">
      <c r="A83" s="5">
        <v>70</v>
      </c>
      <c r="M83" s="9" t="e">
        <f ca="1">_xlfn.XLOOKUP($B83,Results!$A$11:$A$241,Results!$K$11:$K$241,,0)</f>
        <v>#NAME?</v>
      </c>
      <c r="T83" s="5" t="str">
        <f t="shared" si="14"/>
        <v/>
      </c>
    </row>
    <row r="84" spans="1:20" x14ac:dyDescent="0.35">
      <c r="A84" s="5">
        <v>71</v>
      </c>
      <c r="M84" s="9" t="e">
        <f ca="1">_xlfn.XLOOKUP($B84,Results!$A$11:$A$241,Results!$K$11:$K$241,,0)</f>
        <v>#NAME?</v>
      </c>
      <c r="T84" s="5" t="str">
        <f t="shared" si="14"/>
        <v/>
      </c>
    </row>
    <row r="85" spans="1:20" x14ac:dyDescent="0.35">
      <c r="A85" s="5">
        <v>72</v>
      </c>
      <c r="M85" s="9" t="e">
        <f ca="1">_xlfn.XLOOKUP($B85,Results!$A$11:$A$241,Results!$K$11:$K$241,,0)</f>
        <v>#NAME?</v>
      </c>
      <c r="T85" s="5" t="str">
        <f t="shared" si="14"/>
        <v/>
      </c>
    </row>
    <row r="86" spans="1:20" x14ac:dyDescent="0.35">
      <c r="A86" s="5">
        <v>73</v>
      </c>
      <c r="M86" s="9" t="e">
        <f ca="1">_xlfn.XLOOKUP($B86,Results!$A$11:$A$241,Results!$K$11:$K$241,,0)</f>
        <v>#NAME?</v>
      </c>
      <c r="T86" s="5" t="str">
        <f t="shared" si="14"/>
        <v/>
      </c>
    </row>
    <row r="87" spans="1:20" x14ac:dyDescent="0.35">
      <c r="A87" s="5">
        <v>74</v>
      </c>
      <c r="M87" s="9" t="e">
        <f ca="1">_xlfn.XLOOKUP($B87,Results!$A$11:$A$241,Results!$K$11:$K$241,,0)</f>
        <v>#NAME?</v>
      </c>
      <c r="T87" s="5" t="str">
        <f t="shared" si="14"/>
        <v/>
      </c>
    </row>
    <row r="88" spans="1:20" x14ac:dyDescent="0.35">
      <c r="A88" s="5">
        <v>75</v>
      </c>
      <c r="M88" s="9" t="e">
        <f ca="1">_xlfn.XLOOKUP($B88,Results!$A$11:$A$241,Results!$K$11:$K$241,,0)</f>
        <v>#NAME?</v>
      </c>
      <c r="T88" s="5" t="str">
        <f t="shared" si="14"/>
        <v/>
      </c>
    </row>
    <row r="89" spans="1:20" x14ac:dyDescent="0.35">
      <c r="A89" s="5">
        <v>76</v>
      </c>
      <c r="M89" s="9" t="e">
        <f ca="1">_xlfn.XLOOKUP($B89,Results!$A$11:$A$241,Results!$K$11:$K$241,,0)</f>
        <v>#NAME?</v>
      </c>
      <c r="T89" s="5" t="str">
        <f t="shared" si="14"/>
        <v/>
      </c>
    </row>
    <row r="90" spans="1:20" x14ac:dyDescent="0.35">
      <c r="A90" s="5">
        <v>77</v>
      </c>
      <c r="M90" s="9" t="e">
        <f ca="1">_xlfn.XLOOKUP($B90,Results!$A$11:$A$241,Results!$K$11:$K$241,,0)</f>
        <v>#NAME?</v>
      </c>
      <c r="T90" s="5" t="str">
        <f t="shared" si="14"/>
        <v/>
      </c>
    </row>
    <row r="91" spans="1:20" x14ac:dyDescent="0.35">
      <c r="A91" s="5">
        <v>78</v>
      </c>
      <c r="M91" s="9" t="e">
        <f ca="1">_xlfn.XLOOKUP($B91,Results!$A$11:$A$241,Results!$K$11:$K$241,,0)</f>
        <v>#NAME?</v>
      </c>
      <c r="T91" s="5" t="str">
        <f t="shared" si="14"/>
        <v/>
      </c>
    </row>
    <row r="92" spans="1:20" x14ac:dyDescent="0.35">
      <c r="A92" s="5">
        <v>79</v>
      </c>
      <c r="M92" s="9" t="e">
        <f ca="1">_xlfn.XLOOKUP($B92,Results!$A$11:$A$241,Results!$K$11:$K$241,,0)</f>
        <v>#NAME?</v>
      </c>
      <c r="T92" s="5" t="str">
        <f t="shared" si="14"/>
        <v/>
      </c>
    </row>
    <row r="93" spans="1:20" x14ac:dyDescent="0.35">
      <c r="A93" s="5">
        <v>80</v>
      </c>
      <c r="M93" s="9" t="e">
        <f ca="1">_xlfn.XLOOKUP($B93,Results!$A$11:$A$241,Results!$K$11:$K$241,,0)</f>
        <v>#NAME?</v>
      </c>
      <c r="T93" s="5" t="str">
        <f t="shared" si="14"/>
        <v/>
      </c>
    </row>
    <row r="94" spans="1:20" x14ac:dyDescent="0.35">
      <c r="A94" s="5">
        <v>81</v>
      </c>
      <c r="M94" s="9" t="e">
        <f ca="1">_xlfn.XLOOKUP($B94,Results!$A$11:$A$241,Results!$K$11:$K$241,,0)</f>
        <v>#NAME?</v>
      </c>
      <c r="T94" s="5" t="str">
        <f t="shared" si="14"/>
        <v/>
      </c>
    </row>
    <row r="95" spans="1:20" x14ac:dyDescent="0.35">
      <c r="A95" s="5">
        <v>82</v>
      </c>
      <c r="M95" s="9" t="e">
        <f ca="1">_xlfn.XLOOKUP($B95,Results!$A$11:$A$241,Results!$K$11:$K$241,,0)</f>
        <v>#NAME?</v>
      </c>
      <c r="T95" s="5" t="str">
        <f t="shared" si="14"/>
        <v/>
      </c>
    </row>
    <row r="96" spans="1:20" x14ac:dyDescent="0.35">
      <c r="A96" s="5">
        <v>83</v>
      </c>
      <c r="M96" s="9" t="e">
        <f ca="1">_xlfn.XLOOKUP($B96,Results!$A$11:$A$241,Results!$K$11:$K$241,,0)</f>
        <v>#NAME?</v>
      </c>
      <c r="T96" s="5" t="str">
        <f t="shared" si="14"/>
        <v/>
      </c>
    </row>
    <row r="97" spans="1:20" x14ac:dyDescent="0.35">
      <c r="A97" s="5">
        <v>84</v>
      </c>
      <c r="M97" s="9" t="e">
        <f ca="1">_xlfn.XLOOKUP($B97,Results!$A$11:$A$241,Results!$K$11:$K$241,,0)</f>
        <v>#NAME?</v>
      </c>
      <c r="T97" s="5" t="str">
        <f t="shared" si="14"/>
        <v/>
      </c>
    </row>
    <row r="98" spans="1:20" x14ac:dyDescent="0.35">
      <c r="A98" s="5">
        <v>85</v>
      </c>
      <c r="M98" s="9" t="e">
        <f ca="1">_xlfn.XLOOKUP($B98,Results!$A$11:$A$241,Results!$K$11:$K$241,,0)</f>
        <v>#NAME?</v>
      </c>
      <c r="T98" s="5" t="str">
        <f t="shared" si="14"/>
        <v/>
      </c>
    </row>
    <row r="99" spans="1:20" x14ac:dyDescent="0.35">
      <c r="A99" s="5">
        <v>86</v>
      </c>
      <c r="M99" s="9" t="e">
        <f ca="1">_xlfn.XLOOKUP($B99,Results!$A$11:$A$241,Results!$K$11:$K$241,,0)</f>
        <v>#NAME?</v>
      </c>
      <c r="T99" s="5" t="str">
        <f t="shared" si="14"/>
        <v/>
      </c>
    </row>
    <row r="100" spans="1:20" x14ac:dyDescent="0.35">
      <c r="A100" s="5">
        <v>87</v>
      </c>
      <c r="M100" s="9" t="e">
        <f ca="1">_xlfn.XLOOKUP($B100,Results!$A$11:$A$241,Results!$K$11:$K$241,,0)</f>
        <v>#NAME?</v>
      </c>
      <c r="T100" s="5" t="str">
        <f t="shared" si="14"/>
        <v/>
      </c>
    </row>
    <row r="101" spans="1:20" x14ac:dyDescent="0.35">
      <c r="A101" s="5">
        <v>88</v>
      </c>
      <c r="M101" s="9" t="e">
        <f ca="1">_xlfn.XLOOKUP($B101,Results!$A$11:$A$241,Results!$K$11:$K$241,,0)</f>
        <v>#NAME?</v>
      </c>
      <c r="T101" s="5" t="str">
        <f t="shared" si="14"/>
        <v/>
      </c>
    </row>
    <row r="102" spans="1:20" x14ac:dyDescent="0.35">
      <c r="A102" s="5">
        <v>89</v>
      </c>
      <c r="M102" s="9" t="e">
        <f ca="1">_xlfn.XLOOKUP($B102,Results!$A$11:$A$241,Results!$K$11:$K$241,,0)</f>
        <v>#NAME?</v>
      </c>
      <c r="T102" s="5" t="str">
        <f t="shared" si="14"/>
        <v/>
      </c>
    </row>
    <row r="103" spans="1:20" x14ac:dyDescent="0.35">
      <c r="A103" s="5">
        <v>90</v>
      </c>
      <c r="M103" s="9" t="e">
        <f ca="1">_xlfn.XLOOKUP($B103,Results!$A$11:$A$241,Results!$K$11:$K$241,,0)</f>
        <v>#NAME?</v>
      </c>
      <c r="T103" s="5" t="str">
        <f t="shared" si="14"/>
        <v/>
      </c>
    </row>
    <row r="104" spans="1:20" x14ac:dyDescent="0.35">
      <c r="A104" s="5">
        <v>91</v>
      </c>
      <c r="M104" s="9" t="e">
        <f ca="1">_xlfn.XLOOKUP($B104,Results!$A$11:$A$241,Results!$K$11:$K$241,,0)</f>
        <v>#NAME?</v>
      </c>
      <c r="T104" s="5" t="str">
        <f t="shared" si="14"/>
        <v/>
      </c>
    </row>
    <row r="105" spans="1:20" x14ac:dyDescent="0.35">
      <c r="A105" s="5">
        <v>92</v>
      </c>
      <c r="M105" s="9" t="e">
        <f ca="1">_xlfn.XLOOKUP($B105,Results!$A$11:$A$241,Results!$K$11:$K$241,,0)</f>
        <v>#NAME?</v>
      </c>
      <c r="T105" s="5" t="str">
        <f t="shared" si="14"/>
        <v/>
      </c>
    </row>
    <row r="106" spans="1:20" x14ac:dyDescent="0.35">
      <c r="A106" s="5">
        <v>93</v>
      </c>
      <c r="M106" s="9" t="e">
        <f ca="1">_xlfn.XLOOKUP($B106,Results!$A$11:$A$241,Results!$K$11:$K$241,,0)</f>
        <v>#NAME?</v>
      </c>
      <c r="T106" s="5" t="str">
        <f t="shared" si="14"/>
        <v/>
      </c>
    </row>
    <row r="107" spans="1:20" x14ac:dyDescent="0.35">
      <c r="A107" s="5">
        <v>94</v>
      </c>
      <c r="M107" s="9" t="e">
        <f ca="1">_xlfn.XLOOKUP($B107,Results!$A$11:$A$241,Results!$K$11:$K$241,,0)</f>
        <v>#NAME?</v>
      </c>
      <c r="T107" s="5" t="str">
        <f t="shared" si="14"/>
        <v/>
      </c>
    </row>
    <row r="108" spans="1:20" x14ac:dyDescent="0.35">
      <c r="A108" s="5">
        <v>95</v>
      </c>
      <c r="M108" s="9" t="e">
        <f ca="1">_xlfn.XLOOKUP($B108,Results!$A$11:$A$241,Results!$K$11:$K$241,,0)</f>
        <v>#NAME?</v>
      </c>
      <c r="T108" s="5" t="str">
        <f t="shared" si="14"/>
        <v/>
      </c>
    </row>
    <row r="109" spans="1:20" x14ac:dyDescent="0.35">
      <c r="A109" s="5">
        <v>96</v>
      </c>
      <c r="M109" s="9" t="e">
        <f ca="1">_xlfn.XLOOKUP($B109,Results!$A$11:$A$241,Results!$K$11:$K$241,,0)</f>
        <v>#NAME?</v>
      </c>
      <c r="T109" s="5" t="str">
        <f t="shared" si="14"/>
        <v/>
      </c>
    </row>
    <row r="110" spans="1:20" x14ac:dyDescent="0.35">
      <c r="A110" s="5">
        <v>97</v>
      </c>
      <c r="M110" s="9" t="e">
        <f ca="1">_xlfn.XLOOKUP($B110,Results!$A$11:$A$241,Results!$K$11:$K$241,,0)</f>
        <v>#NAME?</v>
      </c>
      <c r="T110" s="5" t="str">
        <f t="shared" si="14"/>
        <v/>
      </c>
    </row>
    <row r="111" spans="1:20" x14ac:dyDescent="0.35">
      <c r="A111" s="5">
        <v>98</v>
      </c>
      <c r="M111" s="9" t="e">
        <f ca="1">_xlfn.XLOOKUP($B111,Results!$A$11:$A$241,Results!$K$11:$K$241,,0)</f>
        <v>#NAME?</v>
      </c>
      <c r="T111" s="5" t="str">
        <f t="shared" si="14"/>
        <v/>
      </c>
    </row>
    <row r="112" spans="1:20" x14ac:dyDescent="0.35">
      <c r="A112" s="5">
        <v>99</v>
      </c>
      <c r="M112" s="9" t="e">
        <f ca="1">_xlfn.XLOOKUP($B112,Results!$A$11:$A$241,Results!$K$11:$K$241,,0)</f>
        <v>#NAME?</v>
      </c>
      <c r="T112" s="5" t="str">
        <f t="shared" si="14"/>
        <v/>
      </c>
    </row>
    <row r="113" spans="1:20" x14ac:dyDescent="0.35">
      <c r="A113" s="5">
        <v>100</v>
      </c>
      <c r="M113" s="9" t="e">
        <f ca="1">_xlfn.XLOOKUP($B113,Results!$A$11:$A$241,Results!$K$11:$K$241,,0)</f>
        <v>#NAME?</v>
      </c>
      <c r="T113" s="5" t="str">
        <f t="shared" si="14"/>
        <v/>
      </c>
    </row>
    <row r="114" spans="1:20" x14ac:dyDescent="0.35">
      <c r="A114" s="5">
        <v>101</v>
      </c>
      <c r="M114" s="9" t="e">
        <f ca="1">_xlfn.XLOOKUP($B114,Results!$A$11:$A$241,Results!$K$11:$K$241,,0)</f>
        <v>#NAME?</v>
      </c>
      <c r="T114" s="5" t="str">
        <f t="shared" si="14"/>
        <v/>
      </c>
    </row>
    <row r="115" spans="1:20" x14ac:dyDescent="0.35">
      <c r="A115" s="5">
        <v>102</v>
      </c>
      <c r="M115" s="9" t="e">
        <f ca="1">_xlfn.XLOOKUP($B115,Results!$A$11:$A$241,Results!$K$11:$K$241,,0)</f>
        <v>#NAME?</v>
      </c>
      <c r="T115" s="5" t="str">
        <f t="shared" si="14"/>
        <v/>
      </c>
    </row>
    <row r="116" spans="1:20" x14ac:dyDescent="0.35">
      <c r="A116" s="5">
        <v>103</v>
      </c>
      <c r="M116" s="9" t="e">
        <f ca="1">_xlfn.XLOOKUP($B116,Results!$A$11:$A$241,Results!$K$11:$K$241,,0)</f>
        <v>#NAME?</v>
      </c>
      <c r="T116" s="5" t="str">
        <f t="shared" si="14"/>
        <v/>
      </c>
    </row>
    <row r="117" spans="1:20" x14ac:dyDescent="0.35">
      <c r="A117" s="5">
        <v>104</v>
      </c>
      <c r="M117" s="9" t="e">
        <f ca="1">_xlfn.XLOOKUP($B117,Results!$A$11:$A$241,Results!$K$11:$K$241,,0)</f>
        <v>#NAME?</v>
      </c>
      <c r="T117" s="5" t="str">
        <f t="shared" si="14"/>
        <v/>
      </c>
    </row>
    <row r="118" spans="1:20" x14ac:dyDescent="0.35">
      <c r="A118" s="5">
        <v>105</v>
      </c>
      <c r="M118" s="9" t="e">
        <f ca="1">_xlfn.XLOOKUP($B118,Results!$A$11:$A$241,Results!$K$11:$K$241,,0)</f>
        <v>#NAME?</v>
      </c>
      <c r="T118" s="5" t="str">
        <f t="shared" si="14"/>
        <v/>
      </c>
    </row>
    <row r="119" spans="1:20" x14ac:dyDescent="0.35">
      <c r="A119" s="5">
        <v>106</v>
      </c>
      <c r="M119" s="9" t="e">
        <f ca="1">_xlfn.XLOOKUP($B119,Results!$A$11:$A$241,Results!$K$11:$K$241,,0)</f>
        <v>#NAME?</v>
      </c>
      <c r="T119" s="5" t="str">
        <f t="shared" si="14"/>
        <v/>
      </c>
    </row>
    <row r="120" spans="1:20" x14ac:dyDescent="0.35">
      <c r="A120" s="5">
        <v>107</v>
      </c>
      <c r="M120" s="9" t="e">
        <f ca="1">_xlfn.XLOOKUP($B120,Results!$A$11:$A$241,Results!$K$11:$K$241,,0)</f>
        <v>#NAME?</v>
      </c>
      <c r="T120" s="5" t="str">
        <f t="shared" si="14"/>
        <v/>
      </c>
    </row>
    <row r="121" spans="1:20" x14ac:dyDescent="0.35">
      <c r="A121" s="5">
        <v>108</v>
      </c>
      <c r="M121" s="9" t="e">
        <f ca="1">_xlfn.XLOOKUP($B121,Results!$A$11:$A$241,Results!$K$11:$K$241,,0)</f>
        <v>#NAME?</v>
      </c>
      <c r="T121" s="5" t="str">
        <f t="shared" si="14"/>
        <v/>
      </c>
    </row>
    <row r="122" spans="1:20" x14ac:dyDescent="0.35">
      <c r="A122" s="5">
        <v>109</v>
      </c>
      <c r="M122" s="9" t="e">
        <f ca="1">_xlfn.XLOOKUP($B122,Results!$A$11:$A$241,Results!$K$11:$K$241,,0)</f>
        <v>#NAME?</v>
      </c>
      <c r="T122" s="5" t="str">
        <f t="shared" si="14"/>
        <v/>
      </c>
    </row>
    <row r="123" spans="1:20" x14ac:dyDescent="0.35">
      <c r="A123" s="5">
        <v>110</v>
      </c>
      <c r="M123" s="9" t="e">
        <f ca="1">_xlfn.XLOOKUP($B123,Results!$A$11:$A$241,Results!$K$11:$K$241,,0)</f>
        <v>#NAME?</v>
      </c>
      <c r="T123" s="5" t="str">
        <f t="shared" si="14"/>
        <v/>
      </c>
    </row>
    <row r="124" spans="1:20" x14ac:dyDescent="0.35">
      <c r="A124" s="5">
        <v>111</v>
      </c>
      <c r="M124" s="9" t="e">
        <f ca="1">_xlfn.XLOOKUP($B124,Results!$A$11:$A$241,Results!$K$11:$K$241,,0)</f>
        <v>#NAME?</v>
      </c>
      <c r="T124" s="5" t="str">
        <f t="shared" si="14"/>
        <v/>
      </c>
    </row>
    <row r="125" spans="1:20" x14ac:dyDescent="0.35">
      <c r="A125" s="5">
        <v>112</v>
      </c>
      <c r="M125" s="9" t="e">
        <f ca="1">_xlfn.XLOOKUP($B125,Results!$A$11:$A$241,Results!$K$11:$K$241,,0)</f>
        <v>#NAME?</v>
      </c>
      <c r="T125" s="5" t="str">
        <f t="shared" si="14"/>
        <v/>
      </c>
    </row>
    <row r="126" spans="1:20" x14ac:dyDescent="0.35">
      <c r="A126" s="5">
        <v>113</v>
      </c>
      <c r="M126" s="9" t="e">
        <f ca="1">_xlfn.XLOOKUP($B126,Results!$A$11:$A$241,Results!$K$11:$K$241,,0)</f>
        <v>#NAME?</v>
      </c>
      <c r="T126" s="5" t="str">
        <f t="shared" si="14"/>
        <v/>
      </c>
    </row>
    <row r="127" spans="1:20" x14ac:dyDescent="0.35">
      <c r="A127" s="5">
        <v>114</v>
      </c>
      <c r="M127" s="9" t="e">
        <f ca="1">_xlfn.XLOOKUP($B127,Results!$A$11:$A$241,Results!$K$11:$K$241,,0)</f>
        <v>#NAME?</v>
      </c>
      <c r="T127" s="5" t="str">
        <f t="shared" si="14"/>
        <v/>
      </c>
    </row>
    <row r="128" spans="1:20" x14ac:dyDescent="0.35">
      <c r="A128" s="5">
        <v>115</v>
      </c>
      <c r="M128" s="9" t="e">
        <f ca="1">_xlfn.XLOOKUP($B128,Results!$A$11:$A$241,Results!$K$11:$K$241,,0)</f>
        <v>#NAME?</v>
      </c>
      <c r="T128" s="5" t="str">
        <f t="shared" si="14"/>
        <v/>
      </c>
    </row>
    <row r="129" spans="1:20" x14ac:dyDescent="0.35">
      <c r="A129" s="5">
        <v>116</v>
      </c>
      <c r="M129" s="9" t="e">
        <f ca="1">_xlfn.XLOOKUP($B129,Results!$A$11:$A$241,Results!$K$11:$K$241,,0)</f>
        <v>#NAME?</v>
      </c>
      <c r="T129" s="5" t="str">
        <f t="shared" si="14"/>
        <v/>
      </c>
    </row>
    <row r="130" spans="1:20" x14ac:dyDescent="0.35">
      <c r="A130" s="5">
        <v>117</v>
      </c>
      <c r="M130" s="9" t="e">
        <f ca="1">_xlfn.XLOOKUP($B130,Results!$A$11:$A$241,Results!$K$11:$K$241,,0)</f>
        <v>#NAME?</v>
      </c>
      <c r="T130" s="5" t="str">
        <f t="shared" si="14"/>
        <v/>
      </c>
    </row>
    <row r="131" spans="1:20" x14ac:dyDescent="0.35">
      <c r="A131" s="5">
        <v>118</v>
      </c>
      <c r="M131" s="9" t="e">
        <f ca="1">_xlfn.XLOOKUP($B131,Results!$A$11:$A$241,Results!$K$11:$K$241,,0)</f>
        <v>#NAME?</v>
      </c>
      <c r="T131" s="5" t="str">
        <f t="shared" si="14"/>
        <v/>
      </c>
    </row>
    <row r="132" spans="1:20" x14ac:dyDescent="0.35">
      <c r="A132" s="5">
        <v>119</v>
      </c>
      <c r="M132" s="9" t="e">
        <f ca="1">_xlfn.XLOOKUP($B132,Results!$A$11:$A$241,Results!$K$11:$K$241,,0)</f>
        <v>#NAME?</v>
      </c>
      <c r="T132" s="5" t="str">
        <f t="shared" si="14"/>
        <v/>
      </c>
    </row>
    <row r="133" spans="1:20" x14ac:dyDescent="0.35">
      <c r="A133" s="5">
        <v>120</v>
      </c>
      <c r="M133" s="9" t="e">
        <f ca="1">_xlfn.XLOOKUP($B133,Results!$A$11:$A$241,Results!$K$11:$K$241,,0)</f>
        <v>#NAME?</v>
      </c>
      <c r="T133" s="5" t="str">
        <f t="shared" si="14"/>
        <v/>
      </c>
    </row>
    <row r="134" spans="1:20" x14ac:dyDescent="0.35">
      <c r="A134" s="5">
        <v>121</v>
      </c>
      <c r="M134" s="9" t="e">
        <f ca="1">_xlfn.XLOOKUP($B134,Results!$A$11:$A$241,Results!$K$11:$K$241,,0)</f>
        <v>#NAME?</v>
      </c>
      <c r="T134" s="5" t="str">
        <f t="shared" si="14"/>
        <v/>
      </c>
    </row>
    <row r="135" spans="1:20" x14ac:dyDescent="0.35">
      <c r="A135" s="5">
        <v>122</v>
      </c>
      <c r="M135" s="9" t="e">
        <f ca="1">_xlfn.XLOOKUP($B135,Results!$A$11:$A$241,Results!$K$11:$K$241,,0)</f>
        <v>#NAME?</v>
      </c>
    </row>
    <row r="136" spans="1:20" x14ac:dyDescent="0.35">
      <c r="A136" s="5">
        <v>123</v>
      </c>
      <c r="M136" s="9" t="e">
        <f ca="1">_xlfn.XLOOKUP($B136,Results!$A$11:$A$241,Results!$K$11:$K$241,,0)</f>
        <v>#NAME?</v>
      </c>
    </row>
    <row r="137" spans="1:20" x14ac:dyDescent="0.35">
      <c r="A137" s="5">
        <v>124</v>
      </c>
      <c r="M137" s="9" t="e">
        <f ca="1">_xlfn.XLOOKUP($B137,Results!$A$11:$A$241,Results!$K$11:$K$241,,0)</f>
        <v>#NAME?</v>
      </c>
    </row>
    <row r="138" spans="1:20" x14ac:dyDescent="0.35">
      <c r="A138" s="5">
        <v>125</v>
      </c>
      <c r="M138" s="9" t="e">
        <f ca="1">_xlfn.XLOOKUP($B138,Results!$A$11:$A$241,Results!$K$11:$K$241,,0)</f>
        <v>#NAME?</v>
      </c>
    </row>
    <row r="139" spans="1:20" x14ac:dyDescent="0.35">
      <c r="A139" s="5">
        <v>126</v>
      </c>
      <c r="M139" s="9" t="e">
        <f ca="1">_xlfn.XLOOKUP($B139,Results!$A$11:$A$241,Results!$K$11:$K$241,,0)</f>
        <v>#NAME?</v>
      </c>
    </row>
    <row r="140" spans="1:20" x14ac:dyDescent="0.35">
      <c r="A140" s="5">
        <v>127</v>
      </c>
      <c r="M140" s="9" t="e">
        <f ca="1">_xlfn.XLOOKUP($B140,Results!$A$11:$A$241,Results!$K$11:$K$241,,0)</f>
        <v>#NAME?</v>
      </c>
    </row>
    <row r="141" spans="1:20" x14ac:dyDescent="0.35">
      <c r="A141" s="5">
        <v>128</v>
      </c>
      <c r="M141" s="9" t="e">
        <f ca="1">_xlfn.XLOOKUP($B141,Results!$A$11:$A$241,Results!$K$11:$K$241,,0)</f>
        <v>#NAME?</v>
      </c>
    </row>
    <row r="142" spans="1:20" x14ac:dyDescent="0.35">
      <c r="A142" s="5">
        <v>129</v>
      </c>
      <c r="M142" s="9" t="e">
        <f ca="1">_xlfn.XLOOKUP($B142,Results!$A$11:$A$241,Results!$K$11:$K$241,,0)</f>
        <v>#NAME?</v>
      </c>
    </row>
    <row r="143" spans="1:20" x14ac:dyDescent="0.35">
      <c r="A143" s="5">
        <v>130</v>
      </c>
      <c r="M143" s="9" t="e">
        <f ca="1">_xlfn.XLOOKUP($B143,Results!$A$11:$A$241,Results!$K$11:$K$241,,0)</f>
        <v>#NAME?</v>
      </c>
    </row>
    <row r="144" spans="1:20" x14ac:dyDescent="0.35">
      <c r="A144" s="5">
        <v>131</v>
      </c>
      <c r="M144" s="9" t="e">
        <f ca="1">_xlfn.XLOOKUP($B144,Results!$A$11:$A$241,Results!$K$11:$K$241,,0)</f>
        <v>#NAME?</v>
      </c>
    </row>
    <row r="145" spans="1:13" x14ac:dyDescent="0.35">
      <c r="A145" s="5">
        <v>132</v>
      </c>
      <c r="M145" s="9" t="e">
        <f ca="1">_xlfn.XLOOKUP($B145,Results!$A$11:$A$241,Results!$K$11:$K$241,,0)</f>
        <v>#NAME?</v>
      </c>
    </row>
    <row r="146" spans="1:13" x14ac:dyDescent="0.35">
      <c r="A146" s="5">
        <v>133</v>
      </c>
      <c r="M146" s="9" t="e">
        <f ca="1">_xlfn.XLOOKUP($B146,Results!$A$11:$A$241,Results!$K$11:$K$241,,0)</f>
        <v>#NAME?</v>
      </c>
    </row>
    <row r="147" spans="1:13" x14ac:dyDescent="0.35">
      <c r="A147" s="5">
        <v>134</v>
      </c>
      <c r="M147" s="9" t="e">
        <f ca="1">_xlfn.XLOOKUP($B147,Results!$A$11:$A$241,Results!$K$11:$K$241,,0)</f>
        <v>#NAME?</v>
      </c>
    </row>
    <row r="148" spans="1:13" x14ac:dyDescent="0.35">
      <c r="A148" s="5">
        <v>135</v>
      </c>
      <c r="M148" s="9" t="e">
        <f ca="1">_xlfn.XLOOKUP($B148,Results!$A$11:$A$241,Results!$K$11:$K$241,,0)</f>
        <v>#NAME?</v>
      </c>
    </row>
    <row r="149" spans="1:13" x14ac:dyDescent="0.35">
      <c r="A149" s="5">
        <v>136</v>
      </c>
      <c r="M149" s="9" t="e">
        <f ca="1">_xlfn.XLOOKUP($B149,Results!$A$11:$A$241,Results!$K$11:$K$241,,0)</f>
        <v>#NAME?</v>
      </c>
    </row>
    <row r="150" spans="1:13" x14ac:dyDescent="0.35">
      <c r="A150" s="5">
        <v>137</v>
      </c>
      <c r="M150" s="9" t="e">
        <f ca="1">_xlfn.XLOOKUP($B150,Results!$A$11:$A$241,Results!$K$11:$K$241,,0)</f>
        <v>#NAME?</v>
      </c>
    </row>
    <row r="151" spans="1:13" x14ac:dyDescent="0.35">
      <c r="A151" s="5">
        <v>138</v>
      </c>
      <c r="M151" s="9" t="e">
        <f ca="1">_xlfn.XLOOKUP($B151,Results!$A$11:$A$241,Results!$K$11:$K$241,,0)</f>
        <v>#NAME?</v>
      </c>
    </row>
    <row r="152" spans="1:13" x14ac:dyDescent="0.35">
      <c r="A152" s="5">
        <v>139</v>
      </c>
      <c r="M152" s="9" t="e">
        <f ca="1">_xlfn.XLOOKUP($B152,Results!$A$11:$A$241,Results!$K$11:$K$241,,0)</f>
        <v>#NAME?</v>
      </c>
    </row>
    <row r="153" spans="1:13" x14ac:dyDescent="0.35">
      <c r="A153" s="5">
        <v>140</v>
      </c>
      <c r="M153" s="9" t="e">
        <f ca="1">_xlfn.XLOOKUP($B153,Results!$A$11:$A$241,Results!$K$11:$K$241,,0)</f>
        <v>#NAME?</v>
      </c>
    </row>
    <row r="154" spans="1:13" x14ac:dyDescent="0.35">
      <c r="A154" s="5">
        <v>141</v>
      </c>
      <c r="M154" s="9" t="e">
        <f ca="1">_xlfn.XLOOKUP($B154,Results!$A$11:$A$241,Results!$K$11:$K$241,,0)</f>
        <v>#NAME?</v>
      </c>
    </row>
    <row r="155" spans="1:13" x14ac:dyDescent="0.35">
      <c r="A155" s="5">
        <v>142</v>
      </c>
      <c r="M155" s="9" t="e">
        <f ca="1">_xlfn.XLOOKUP($B155,Results!$A$11:$A$241,Results!$K$11:$K$241,,0)</f>
        <v>#NAME?</v>
      </c>
    </row>
    <row r="156" spans="1:13" x14ac:dyDescent="0.35">
      <c r="A156" s="5">
        <v>143</v>
      </c>
      <c r="M156" s="9" t="e">
        <f ca="1">_xlfn.XLOOKUP($B156,Results!$A$11:$A$241,Results!$K$11:$K$241,,0)</f>
        <v>#NAME?</v>
      </c>
    </row>
    <row r="157" spans="1:13" x14ac:dyDescent="0.35">
      <c r="A157" s="5">
        <v>144</v>
      </c>
      <c r="M157" s="9" t="e">
        <f ca="1">_xlfn.XLOOKUP($B157,Results!$A$11:$A$241,Results!$K$11:$K$241,,0)</f>
        <v>#NAME?</v>
      </c>
    </row>
    <row r="158" spans="1:13" x14ac:dyDescent="0.35">
      <c r="A158" s="5">
        <v>145</v>
      </c>
      <c r="M158" s="9" t="e">
        <f ca="1">_xlfn.XLOOKUP($B158,Results!$A$11:$A$241,Results!$K$11:$K$241,,0)</f>
        <v>#NAME?</v>
      </c>
    </row>
    <row r="159" spans="1:13" x14ac:dyDescent="0.35">
      <c r="A159" s="5">
        <v>146</v>
      </c>
      <c r="M159" s="9" t="e">
        <f ca="1">_xlfn.XLOOKUP($B159,Results!$A$11:$A$241,Results!$K$11:$K$241,,0)</f>
        <v>#NAME?</v>
      </c>
    </row>
    <row r="160" spans="1:13" x14ac:dyDescent="0.35">
      <c r="A160" s="5">
        <v>147</v>
      </c>
      <c r="M160" s="9" t="e">
        <f ca="1">_xlfn.XLOOKUP($B160,Results!$A$11:$A$241,Results!$K$11:$K$241,,0)</f>
        <v>#NAME?</v>
      </c>
    </row>
    <row r="161" spans="1:13" x14ac:dyDescent="0.35">
      <c r="A161" s="5">
        <v>148</v>
      </c>
      <c r="M161" s="9" t="e">
        <f ca="1">_xlfn.XLOOKUP($B161,Results!$A$11:$A$241,Results!$K$11:$K$241,,0)</f>
        <v>#NAME?</v>
      </c>
    </row>
    <row r="162" spans="1:13" x14ac:dyDescent="0.35">
      <c r="A162" s="5">
        <v>149</v>
      </c>
      <c r="M162" s="9" t="e">
        <f ca="1">_xlfn.XLOOKUP($B162,Results!$A$11:$A$241,Results!$K$11:$K$241,,0)</f>
        <v>#NAME?</v>
      </c>
    </row>
    <row r="163" spans="1:13" x14ac:dyDescent="0.35">
      <c r="A163" s="5">
        <v>150</v>
      </c>
      <c r="M163" s="9" t="e">
        <f ca="1">_xlfn.XLOOKUP($B163,Results!$A$11:$A$241,Results!$K$11:$K$241,,0)</f>
        <v>#NAME?</v>
      </c>
    </row>
    <row r="164" spans="1:13" x14ac:dyDescent="0.35">
      <c r="A164" s="5">
        <v>151</v>
      </c>
      <c r="M164" s="9" t="e">
        <f ca="1">_xlfn.XLOOKUP($B164,Results!$A$11:$A$241,Results!$K$11:$K$241,,0)</f>
        <v>#NAME?</v>
      </c>
    </row>
    <row r="165" spans="1:13" x14ac:dyDescent="0.35">
      <c r="A165" s="5">
        <v>152</v>
      </c>
      <c r="M165" s="9" t="e">
        <f ca="1">_xlfn.XLOOKUP($B165,Results!$A$11:$A$241,Results!$K$11:$K$241,,0)</f>
        <v>#NAME?</v>
      </c>
    </row>
    <row r="166" spans="1:13" x14ac:dyDescent="0.35">
      <c r="A166" s="5">
        <v>153</v>
      </c>
      <c r="M166" s="9" t="e">
        <f ca="1">_xlfn.XLOOKUP($B166,Results!$A$11:$A$241,Results!$K$11:$K$241,,0)</f>
        <v>#NAME?</v>
      </c>
    </row>
    <row r="167" spans="1:13" x14ac:dyDescent="0.35">
      <c r="A167" s="5">
        <v>154</v>
      </c>
      <c r="M167" s="9" t="e">
        <f ca="1">_xlfn.XLOOKUP($B167,Results!$A$11:$A$241,Results!$K$11:$K$241,,0)</f>
        <v>#NAME?</v>
      </c>
    </row>
    <row r="168" spans="1:13" x14ac:dyDescent="0.35">
      <c r="A168" s="5">
        <v>155</v>
      </c>
      <c r="M168" s="9" t="e">
        <f ca="1">_xlfn.XLOOKUP($B168,Results!$A$11:$A$241,Results!$K$11:$K$241,,0)</f>
        <v>#NAME?</v>
      </c>
    </row>
    <row r="169" spans="1:13" x14ac:dyDescent="0.35">
      <c r="A169" s="5">
        <v>156</v>
      </c>
      <c r="M169" s="9" t="e">
        <f ca="1">_xlfn.XLOOKUP($B169,Results!$A$11:$A$241,Results!$K$11:$K$241,,0)</f>
        <v>#NAME?</v>
      </c>
    </row>
    <row r="170" spans="1:13" x14ac:dyDescent="0.35">
      <c r="A170" s="5">
        <v>157</v>
      </c>
      <c r="M170" s="9" t="e">
        <f ca="1">_xlfn.XLOOKUP($B170,Results!$A$11:$A$241,Results!$K$11:$K$241,,0)</f>
        <v>#NAME?</v>
      </c>
    </row>
    <row r="171" spans="1:13" x14ac:dyDescent="0.35">
      <c r="A171" s="5">
        <v>158</v>
      </c>
      <c r="M171" s="9" t="e">
        <f ca="1">_xlfn.XLOOKUP($B171,Results!$A$11:$A$241,Results!$K$11:$K$241,,0)</f>
        <v>#NAME?</v>
      </c>
    </row>
    <row r="172" spans="1:13" x14ac:dyDescent="0.35">
      <c r="A172" s="5">
        <v>159</v>
      </c>
      <c r="M172" s="9" t="e">
        <f ca="1">_xlfn.XLOOKUP($B172,Results!$A$11:$A$241,Results!$K$11:$K$241,,0)</f>
        <v>#NAME?</v>
      </c>
    </row>
    <row r="173" spans="1:13" x14ac:dyDescent="0.35">
      <c r="A173" s="5">
        <v>160</v>
      </c>
      <c r="M173" s="9" t="e">
        <f ca="1">_xlfn.XLOOKUP($B173,Results!$A$11:$A$241,Results!$K$11:$K$241,,0)</f>
        <v>#NAME?</v>
      </c>
    </row>
    <row r="174" spans="1:13" x14ac:dyDescent="0.35">
      <c r="A174" s="5">
        <v>161</v>
      </c>
      <c r="M174" s="9" t="e">
        <f ca="1">_xlfn.XLOOKUP($B174,Results!$A$11:$A$241,Results!$K$11:$K$241,,0)</f>
        <v>#NAME?</v>
      </c>
    </row>
    <row r="175" spans="1:13" x14ac:dyDescent="0.35">
      <c r="A175" s="5">
        <v>162</v>
      </c>
      <c r="M175" s="9" t="e">
        <f ca="1">_xlfn.XLOOKUP($B175,Results!$A$11:$A$241,Results!$K$11:$K$241,,0)</f>
        <v>#NAME?</v>
      </c>
    </row>
    <row r="176" spans="1:13" x14ac:dyDescent="0.35">
      <c r="A176" s="5">
        <v>163</v>
      </c>
      <c r="M176" s="9" t="e">
        <f ca="1">_xlfn.XLOOKUP($B176,Results!$A$11:$A$241,Results!$K$11:$K$241,,0)</f>
        <v>#NAME?</v>
      </c>
    </row>
    <row r="177" spans="1:13" x14ac:dyDescent="0.35">
      <c r="A177" s="5">
        <v>164</v>
      </c>
      <c r="M177" s="9" t="e">
        <f ca="1">_xlfn.XLOOKUP($B177,Results!$A$11:$A$241,Results!$K$11:$K$241,,0)</f>
        <v>#NAME?</v>
      </c>
    </row>
    <row r="178" spans="1:13" x14ac:dyDescent="0.35">
      <c r="A178" s="5">
        <v>165</v>
      </c>
      <c r="M178" s="9" t="e">
        <f ca="1">_xlfn.XLOOKUP($B178,Results!$A$11:$A$241,Results!$K$11:$K$241,,0)</f>
        <v>#NAME?</v>
      </c>
    </row>
    <row r="179" spans="1:13" x14ac:dyDescent="0.35">
      <c r="A179" s="5">
        <v>166</v>
      </c>
      <c r="M179" s="9" t="e">
        <f ca="1">_xlfn.XLOOKUP($B179,Results!$A$11:$A$241,Results!$K$11:$K$241,,0)</f>
        <v>#NAME?</v>
      </c>
    </row>
    <row r="180" spans="1:13" x14ac:dyDescent="0.35">
      <c r="A180" s="5">
        <v>167</v>
      </c>
      <c r="M180" s="9" t="e">
        <f ca="1">_xlfn.XLOOKUP($B180,Results!$A$11:$A$241,Results!$K$11:$K$241,,0)</f>
        <v>#NAME?</v>
      </c>
    </row>
    <row r="181" spans="1:13" x14ac:dyDescent="0.35">
      <c r="A181" s="5">
        <v>168</v>
      </c>
      <c r="M181" s="9" t="e">
        <f ca="1">_xlfn.XLOOKUP($B181,Results!$A$11:$A$241,Results!$K$11:$K$241,,0)</f>
        <v>#NAME?</v>
      </c>
    </row>
    <row r="182" spans="1:13" x14ac:dyDescent="0.35">
      <c r="A182" s="5">
        <v>169</v>
      </c>
      <c r="M182" s="9" t="e">
        <f ca="1">_xlfn.XLOOKUP($B182,Results!$A$11:$A$241,Results!$K$11:$K$241,,0)</f>
        <v>#NAME?</v>
      </c>
    </row>
    <row r="183" spans="1:13" x14ac:dyDescent="0.35">
      <c r="A183" s="5">
        <v>170</v>
      </c>
      <c r="M183" s="9" t="e">
        <f ca="1">_xlfn.XLOOKUP($B183,Results!$A$11:$A$241,Results!$K$11:$K$241,,0)</f>
        <v>#NAME?</v>
      </c>
    </row>
    <row r="184" spans="1:13" x14ac:dyDescent="0.35">
      <c r="A184" s="5">
        <v>171</v>
      </c>
      <c r="M184" s="9" t="e">
        <f ca="1">_xlfn.XLOOKUP($B184,Results!$A$11:$A$241,Results!$K$11:$K$241,,0)</f>
        <v>#NAME?</v>
      </c>
    </row>
    <row r="185" spans="1:13" x14ac:dyDescent="0.35">
      <c r="A185" s="5">
        <v>172</v>
      </c>
      <c r="M185" s="9" t="e">
        <f ca="1">_xlfn.XLOOKUP($B185,Results!$A$11:$A$241,Results!$K$11:$K$241,,0)</f>
        <v>#NAME?</v>
      </c>
    </row>
    <row r="186" spans="1:13" x14ac:dyDescent="0.35">
      <c r="A186" s="5">
        <v>173</v>
      </c>
      <c r="M186" s="9" t="e">
        <f ca="1">_xlfn.XLOOKUP($B186,Results!$A$11:$A$241,Results!$K$11:$K$241,,0)</f>
        <v>#NAME?</v>
      </c>
    </row>
    <row r="187" spans="1:13" x14ac:dyDescent="0.35">
      <c r="A187" s="5">
        <v>174</v>
      </c>
      <c r="M187" s="9" t="e">
        <f ca="1">_xlfn.XLOOKUP($B187,Results!$A$11:$A$241,Results!$K$11:$K$241,,0)</f>
        <v>#NAME?</v>
      </c>
    </row>
    <row r="188" spans="1:13" x14ac:dyDescent="0.35">
      <c r="A188" s="5">
        <v>175</v>
      </c>
      <c r="M188" s="9" t="e">
        <f ca="1">_xlfn.XLOOKUP($B188,Results!$A$11:$A$241,Results!$K$11:$K$241,,0)</f>
        <v>#NAME?</v>
      </c>
    </row>
    <row r="189" spans="1:13" x14ac:dyDescent="0.35">
      <c r="A189" s="5">
        <v>176</v>
      </c>
      <c r="M189" s="9" t="e">
        <f ca="1">_xlfn.XLOOKUP($B189,Results!$A$11:$A$241,Results!$K$11:$K$241,,0)</f>
        <v>#NAME?</v>
      </c>
    </row>
    <row r="190" spans="1:13" x14ac:dyDescent="0.35">
      <c r="A190" s="5">
        <v>177</v>
      </c>
      <c r="M190" s="9" t="e">
        <f ca="1">_xlfn.XLOOKUP($B190,Results!$A$11:$A$241,Results!$K$11:$K$241,,0)</f>
        <v>#NAME?</v>
      </c>
    </row>
    <row r="191" spans="1:13" x14ac:dyDescent="0.35">
      <c r="A191" s="5">
        <v>178</v>
      </c>
      <c r="M191" s="9" t="e">
        <f ca="1">_xlfn.XLOOKUP($B191,Results!$A$11:$A$241,Results!$K$11:$K$241,,0)</f>
        <v>#NAME?</v>
      </c>
    </row>
    <row r="192" spans="1:13" x14ac:dyDescent="0.35">
      <c r="A192" s="5">
        <v>179</v>
      </c>
      <c r="M192" s="9" t="e">
        <f ca="1">_xlfn.XLOOKUP($B192,Results!$A$11:$A$241,Results!$K$11:$K$241,,0)</f>
        <v>#NAME?</v>
      </c>
    </row>
    <row r="193" spans="1:13" x14ac:dyDescent="0.35">
      <c r="A193" s="5">
        <v>180</v>
      </c>
      <c r="M193" s="9" t="e">
        <f ca="1">_xlfn.XLOOKUP($B193,Results!$A$11:$A$241,Results!$K$11:$K$241,,0)</f>
        <v>#NAME?</v>
      </c>
    </row>
    <row r="194" spans="1:13" x14ac:dyDescent="0.35">
      <c r="A194" s="5">
        <v>181</v>
      </c>
      <c r="M194" s="9" t="e">
        <f ca="1">_xlfn.XLOOKUP($B194,Results!$A$11:$A$241,Results!$K$11:$K$241,,0)</f>
        <v>#NAME?</v>
      </c>
    </row>
    <row r="195" spans="1:13" x14ac:dyDescent="0.35">
      <c r="A195" s="5">
        <v>182</v>
      </c>
      <c r="M195" s="9" t="e">
        <f ca="1">_xlfn.XLOOKUP($B195,Results!$A$11:$A$241,Results!$K$11:$K$241,,0)</f>
        <v>#NAME?</v>
      </c>
    </row>
    <row r="196" spans="1:13" x14ac:dyDescent="0.35">
      <c r="A196" s="5">
        <v>183</v>
      </c>
      <c r="M196" s="9" t="e">
        <f ca="1">_xlfn.XLOOKUP($B196,Results!$A$11:$A$241,Results!$K$11:$K$241,,0)</f>
        <v>#NAME?</v>
      </c>
    </row>
    <row r="197" spans="1:13" x14ac:dyDescent="0.35">
      <c r="A197" s="5">
        <v>184</v>
      </c>
      <c r="M197" s="9" t="e">
        <f ca="1">_xlfn.XLOOKUP($B197,Results!$A$11:$A$241,Results!$K$11:$K$241,,0)</f>
        <v>#NAME?</v>
      </c>
    </row>
    <row r="198" spans="1:13" x14ac:dyDescent="0.35">
      <c r="A198" s="5">
        <v>185</v>
      </c>
      <c r="M198" s="9" t="e">
        <f ca="1">_xlfn.XLOOKUP($B198,Results!$A$11:$A$241,Results!$K$11:$K$241,,0)</f>
        <v>#NAME?</v>
      </c>
    </row>
    <row r="199" spans="1:13" x14ac:dyDescent="0.35">
      <c r="A199" s="5">
        <v>186</v>
      </c>
      <c r="M199" s="9" t="e">
        <f ca="1">_xlfn.XLOOKUP($B199,Results!$A$11:$A$241,Results!$K$11:$K$241,,0)</f>
        <v>#NAME?</v>
      </c>
    </row>
    <row r="200" spans="1:13" x14ac:dyDescent="0.35">
      <c r="A200" s="5">
        <v>187</v>
      </c>
      <c r="M200" s="9" t="e">
        <f ca="1">_xlfn.XLOOKUP($B200,Results!$A$11:$A$241,Results!$K$11:$K$241,,0)</f>
        <v>#NAME?</v>
      </c>
    </row>
    <row r="201" spans="1:13" x14ac:dyDescent="0.35">
      <c r="A201" s="5">
        <v>188</v>
      </c>
      <c r="M201" s="9" t="e">
        <f ca="1">_xlfn.XLOOKUP($B201,Results!$A$11:$A$241,Results!$K$11:$K$241,,0)</f>
        <v>#NAME?</v>
      </c>
    </row>
    <row r="202" spans="1:13" x14ac:dyDescent="0.35">
      <c r="A202" s="5">
        <v>189</v>
      </c>
      <c r="M202" s="9" t="e">
        <f ca="1">_xlfn.XLOOKUP($B202,Results!$A$11:$A$241,Results!$K$11:$K$241,,0)</f>
        <v>#NAME?</v>
      </c>
    </row>
    <row r="203" spans="1:13" x14ac:dyDescent="0.35">
      <c r="A203" s="5">
        <v>190</v>
      </c>
      <c r="M203" s="9" t="e">
        <f ca="1">_xlfn.XLOOKUP($B203,Results!$A$11:$A$241,Results!$K$11:$K$241,,0)</f>
        <v>#NAME?</v>
      </c>
    </row>
    <row r="204" spans="1:13" x14ac:dyDescent="0.35">
      <c r="A204" s="5">
        <v>191</v>
      </c>
      <c r="M204" s="9" t="e">
        <f ca="1">_xlfn.XLOOKUP($B204,Results!$A$11:$A$241,Results!$K$11:$K$241,,0)</f>
        <v>#NAME?</v>
      </c>
    </row>
    <row r="205" spans="1:13" x14ac:dyDescent="0.35">
      <c r="A205" s="5">
        <v>192</v>
      </c>
      <c r="M205" s="9" t="e">
        <f ca="1">_xlfn.XLOOKUP($B205,Results!$A$11:$A$241,Results!$K$11:$K$241,,0)</f>
        <v>#NAME?</v>
      </c>
    </row>
    <row r="206" spans="1:13" x14ac:dyDescent="0.35">
      <c r="A206" s="5">
        <v>193</v>
      </c>
      <c r="M206" s="9" t="e">
        <f ca="1">_xlfn.XLOOKUP($B206,Results!$A$11:$A$241,Results!$K$11:$K$241,,0)</f>
        <v>#NAME?</v>
      </c>
    </row>
    <row r="207" spans="1:13" x14ac:dyDescent="0.35">
      <c r="A207" s="5">
        <v>194</v>
      </c>
      <c r="M207" s="9" t="e">
        <f ca="1">_xlfn.XLOOKUP($B207,Results!$A$11:$A$241,Results!$K$11:$K$241,,0)</f>
        <v>#NAME?</v>
      </c>
    </row>
    <row r="208" spans="1:13" x14ac:dyDescent="0.35">
      <c r="A208" s="5">
        <v>195</v>
      </c>
      <c r="M208" s="9" t="e">
        <f ca="1">_xlfn.XLOOKUP($B208,Results!$A$11:$A$241,Results!$K$11:$K$241,,0)</f>
        <v>#NAME?</v>
      </c>
    </row>
    <row r="209" spans="1:13" x14ac:dyDescent="0.35">
      <c r="A209" s="5">
        <v>196</v>
      </c>
      <c r="M209" s="9" t="e">
        <f ca="1">_xlfn.XLOOKUP($B209,Results!$A$11:$A$241,Results!$K$11:$K$241,,0)</f>
        <v>#NAME?</v>
      </c>
    </row>
    <row r="210" spans="1:13" x14ac:dyDescent="0.35">
      <c r="A210" s="5">
        <v>197</v>
      </c>
      <c r="M210" s="9" t="e">
        <f ca="1">_xlfn.XLOOKUP($B210,Results!$A$11:$A$241,Results!$K$11:$K$241,,0)</f>
        <v>#NAME?</v>
      </c>
    </row>
    <row r="211" spans="1:13" x14ac:dyDescent="0.35">
      <c r="A211" s="5">
        <v>198</v>
      </c>
      <c r="M211" s="9" t="e">
        <f ca="1">_xlfn.XLOOKUP($B211,Results!$A$11:$A$241,Results!$K$11:$K$241,,0)</f>
        <v>#NAME?</v>
      </c>
    </row>
    <row r="212" spans="1:13" x14ac:dyDescent="0.35">
      <c r="A212" s="5">
        <v>199</v>
      </c>
      <c r="M212" s="9" t="e">
        <f ca="1">_xlfn.XLOOKUP($B212,Results!$A$11:$A$241,Results!$K$11:$K$241,,0)</f>
        <v>#NAME?</v>
      </c>
    </row>
    <row r="213" spans="1:13" x14ac:dyDescent="0.35">
      <c r="A213" s="5">
        <v>200</v>
      </c>
      <c r="M213" s="9" t="e">
        <f ca="1">_xlfn.XLOOKUP($B213,Results!$A$11:$A$241,Results!$K$11:$K$241,,0)</f>
        <v>#NAME?</v>
      </c>
    </row>
    <row r="214" spans="1:13" x14ac:dyDescent="0.35">
      <c r="A214" s="5">
        <v>201</v>
      </c>
      <c r="M214" s="9" t="e">
        <f ca="1">_xlfn.XLOOKUP($B214,Results!$A$11:$A$241,Results!$K$11:$K$241,,0)</f>
        <v>#NAME?</v>
      </c>
    </row>
    <row r="215" spans="1:13" x14ac:dyDescent="0.35">
      <c r="A215" s="5">
        <v>202</v>
      </c>
      <c r="M215" s="9" t="e">
        <f ca="1">_xlfn.XLOOKUP($B215,Results!$A$11:$A$241,Results!$K$11:$K$241,,0)</f>
        <v>#NAME?</v>
      </c>
    </row>
    <row r="216" spans="1:13" x14ac:dyDescent="0.35">
      <c r="A216" s="5">
        <v>203</v>
      </c>
      <c r="M216" s="9" t="e">
        <f ca="1">_xlfn.XLOOKUP($B216,Results!$A$11:$A$241,Results!$K$11:$K$241,,0)</f>
        <v>#NAME?</v>
      </c>
    </row>
    <row r="217" spans="1:13" x14ac:dyDescent="0.35">
      <c r="A217" s="5">
        <v>204</v>
      </c>
      <c r="M217" s="9" t="e">
        <f ca="1">_xlfn.XLOOKUP($B217,Results!$A$11:$A$241,Results!$K$11:$K$241,,0)</f>
        <v>#NAME?</v>
      </c>
    </row>
    <row r="218" spans="1:13" x14ac:dyDescent="0.35">
      <c r="A218" s="5">
        <v>205</v>
      </c>
      <c r="M218" s="9" t="e">
        <f ca="1">_xlfn.XLOOKUP($B218,Results!$A$11:$A$241,Results!$K$11:$K$241,,0)</f>
        <v>#NAME?</v>
      </c>
    </row>
    <row r="219" spans="1:13" x14ac:dyDescent="0.35">
      <c r="A219" s="5">
        <v>206</v>
      </c>
      <c r="M219" s="9" t="e">
        <f ca="1">_xlfn.XLOOKUP($B219,Results!$A$11:$A$241,Results!$K$11:$K$241,,0)</f>
        <v>#NAME?</v>
      </c>
    </row>
    <row r="220" spans="1:13" x14ac:dyDescent="0.35">
      <c r="A220" s="5">
        <v>207</v>
      </c>
      <c r="M220" s="9" t="e">
        <f ca="1">_xlfn.XLOOKUP($B220,Results!$A$11:$A$241,Results!$K$11:$K$241,,0)</f>
        <v>#NAME?</v>
      </c>
    </row>
    <row r="221" spans="1:13" x14ac:dyDescent="0.35">
      <c r="A221" s="5">
        <v>208</v>
      </c>
      <c r="M221" s="9" t="e">
        <f ca="1">_xlfn.XLOOKUP($B221,Results!$A$11:$A$241,Results!$K$11:$K$241,,0)</f>
        <v>#NAME?</v>
      </c>
    </row>
    <row r="222" spans="1:13" x14ac:dyDescent="0.35">
      <c r="A222" s="5">
        <v>209</v>
      </c>
      <c r="M222" s="9" t="e">
        <f ca="1">_xlfn.XLOOKUP($B222,Results!$A$11:$A$241,Results!$K$11:$K$241,,0)</f>
        <v>#NAME?</v>
      </c>
    </row>
    <row r="223" spans="1:13" x14ac:dyDescent="0.35">
      <c r="A223" s="5">
        <v>210</v>
      </c>
      <c r="M223" s="9" t="e">
        <f ca="1">_xlfn.XLOOKUP($B223,Results!$A$11:$A$241,Results!$K$11:$K$241,,0)</f>
        <v>#NAME?</v>
      </c>
    </row>
    <row r="224" spans="1:13" x14ac:dyDescent="0.35">
      <c r="A224" s="5">
        <v>211</v>
      </c>
      <c r="M224" s="9" t="e">
        <f ca="1">_xlfn.XLOOKUP($B224,Results!$A$11:$A$241,Results!$K$11:$K$241,,0)</f>
        <v>#NAME?</v>
      </c>
    </row>
    <row r="225" spans="1:13" x14ac:dyDescent="0.35">
      <c r="A225" s="5">
        <v>212</v>
      </c>
      <c r="M225" s="9" t="e">
        <f ca="1">_xlfn.XLOOKUP($B225,Results!$A$11:$A$241,Results!$K$11:$K$241,,0)</f>
        <v>#NAME?</v>
      </c>
    </row>
    <row r="226" spans="1:13" x14ac:dyDescent="0.35">
      <c r="A226" s="5">
        <v>213</v>
      </c>
      <c r="M226" s="9" t="e">
        <f ca="1">_xlfn.XLOOKUP($B226,Results!$A$11:$A$241,Results!$K$11:$K$241,,0)</f>
        <v>#NAME?</v>
      </c>
    </row>
    <row r="227" spans="1:13" x14ac:dyDescent="0.35">
      <c r="A227" s="5">
        <v>214</v>
      </c>
      <c r="M227" s="9" t="e">
        <f ca="1">_xlfn.XLOOKUP($B227,Results!$A$11:$A$241,Results!$K$11:$K$241,,0)</f>
        <v>#NAME?</v>
      </c>
    </row>
    <row r="228" spans="1:13" x14ac:dyDescent="0.35">
      <c r="A228" s="5">
        <v>215</v>
      </c>
      <c r="M228" s="9" t="e">
        <f ca="1">_xlfn.XLOOKUP($B228,Results!$A$11:$A$241,Results!$K$11:$K$241,,0)</f>
        <v>#NAME?</v>
      </c>
    </row>
    <row r="229" spans="1:13" x14ac:dyDescent="0.35">
      <c r="A229" s="5">
        <v>216</v>
      </c>
      <c r="M229" s="9" t="e">
        <f ca="1">_xlfn.XLOOKUP($B229,Results!$A$11:$A$241,Results!$K$11:$K$241,,0)</f>
        <v>#NAME?</v>
      </c>
    </row>
    <row r="230" spans="1:13" x14ac:dyDescent="0.35">
      <c r="A230" s="5">
        <v>217</v>
      </c>
      <c r="M230" s="9" t="e">
        <f ca="1">_xlfn.XLOOKUP($B230,Results!$A$11:$A$241,Results!$K$11:$K$241,,0)</f>
        <v>#NAME?</v>
      </c>
    </row>
    <row r="231" spans="1:13" x14ac:dyDescent="0.35">
      <c r="A231" s="5">
        <v>218</v>
      </c>
      <c r="M231" s="9" t="e">
        <f ca="1">_xlfn.XLOOKUP($B231,Results!$A$11:$A$241,Results!$K$11:$K$241,,0)</f>
        <v>#NAME?</v>
      </c>
    </row>
    <row r="232" spans="1:13" x14ac:dyDescent="0.35">
      <c r="A232" s="5">
        <v>219</v>
      </c>
      <c r="M232" s="9" t="e">
        <f ca="1">_xlfn.XLOOKUP($B232,Results!$A$11:$A$241,Results!$K$11:$K$241,,0)</f>
        <v>#NAME?</v>
      </c>
    </row>
    <row r="233" spans="1:13" x14ac:dyDescent="0.35">
      <c r="A233" s="5">
        <v>220</v>
      </c>
      <c r="M233" s="9" t="e">
        <f ca="1">_xlfn.XLOOKUP($B233,Results!$A$11:$A$241,Results!$K$11:$K$241,,0)</f>
        <v>#NAME?</v>
      </c>
    </row>
    <row r="234" spans="1:13" x14ac:dyDescent="0.35">
      <c r="A234" s="5">
        <v>221</v>
      </c>
      <c r="M234" s="9" t="e">
        <f ca="1">_xlfn.XLOOKUP($B234,Results!$A$11:$A$241,Results!$K$11:$K$241,,0)</f>
        <v>#NAME?</v>
      </c>
    </row>
    <row r="235" spans="1:13" x14ac:dyDescent="0.35">
      <c r="A235" s="5">
        <v>222</v>
      </c>
      <c r="M235" s="9" t="e">
        <f ca="1">_xlfn.XLOOKUP($B235,Results!$A$11:$A$241,Results!$K$11:$K$241,,0)</f>
        <v>#NAME?</v>
      </c>
    </row>
    <row r="236" spans="1:13" x14ac:dyDescent="0.35">
      <c r="A236" s="5">
        <v>223</v>
      </c>
      <c r="M236" s="9" t="e">
        <f ca="1">_xlfn.XLOOKUP($B236,Results!$A$11:$A$241,Results!$K$11:$K$241,,0)</f>
        <v>#NAME?</v>
      </c>
    </row>
    <row r="237" spans="1:13" x14ac:dyDescent="0.35">
      <c r="A237" s="5">
        <v>224</v>
      </c>
      <c r="M237" s="9" t="e">
        <f ca="1">_xlfn.XLOOKUP($B237,Results!$A$11:$A$241,Results!$K$11:$K$241,,0)</f>
        <v>#NAME?</v>
      </c>
    </row>
    <row r="238" spans="1:13" x14ac:dyDescent="0.35">
      <c r="A238" s="5">
        <v>225</v>
      </c>
      <c r="M238" s="9" t="e">
        <f ca="1">_xlfn.XLOOKUP($B238,Results!$A$11:$A$241,Results!$K$11:$K$241,,0)</f>
        <v>#NAME?</v>
      </c>
    </row>
    <row r="239" spans="1:13" x14ac:dyDescent="0.35">
      <c r="A239" s="5">
        <v>226</v>
      </c>
      <c r="M239" s="9" t="e">
        <f ca="1">_xlfn.XLOOKUP($B239,Results!$A$11:$A$241,Results!$K$11:$K$241,,0)</f>
        <v>#NAME?</v>
      </c>
    </row>
    <row r="240" spans="1:13" x14ac:dyDescent="0.35">
      <c r="A240" s="5">
        <v>227</v>
      </c>
      <c r="M240" s="9" t="e">
        <f ca="1">_xlfn.XLOOKUP($B240,Results!$A$11:$A$241,Results!$K$11:$K$241,,0)</f>
        <v>#NAME?</v>
      </c>
    </row>
    <row r="241" spans="1:13" x14ac:dyDescent="0.35">
      <c r="A241" s="5">
        <v>228</v>
      </c>
      <c r="M241" s="9" t="e">
        <f ca="1">_xlfn.XLOOKUP($B241,Results!$A$11:$A$241,Results!$K$11:$K$241,,0)</f>
        <v>#NAME?</v>
      </c>
    </row>
    <row r="242" spans="1:13" x14ac:dyDescent="0.35">
      <c r="A242" s="5">
        <v>229</v>
      </c>
      <c r="M242" s="9" t="e">
        <f ca="1">_xlfn.XLOOKUP($B242,Results!$A$11:$A$241,Results!$K$11:$K$241,,0)</f>
        <v>#NAME?</v>
      </c>
    </row>
    <row r="243" spans="1:13" x14ac:dyDescent="0.35">
      <c r="A243" s="5">
        <v>230</v>
      </c>
      <c r="M243" s="9" t="e">
        <f ca="1">_xlfn.XLOOKUP($B243,Results!$A$11:$A$241,Results!$K$11:$K$241,,0)</f>
        <v>#NAME?</v>
      </c>
    </row>
    <row r="244" spans="1:13" x14ac:dyDescent="0.35">
      <c r="A244" s="5">
        <v>231</v>
      </c>
      <c r="M244" s="9" t="e">
        <f ca="1">_xlfn.XLOOKUP($B244,Results!$A$11:$A$241,Results!$K$11:$K$241,,0)</f>
        <v>#NAME?</v>
      </c>
    </row>
    <row r="245" spans="1:13" x14ac:dyDescent="0.35">
      <c r="A245" s="5">
        <v>232</v>
      </c>
      <c r="M245" s="9" t="e">
        <f ca="1">_xlfn.XLOOKUP($B245,Results!$A$11:$A$241,Results!$K$11:$K$241,,0)</f>
        <v>#NAME?</v>
      </c>
    </row>
    <row r="246" spans="1:13" x14ac:dyDescent="0.35">
      <c r="A246" s="5">
        <v>233</v>
      </c>
      <c r="M246" s="9" t="e">
        <f ca="1">_xlfn.XLOOKUP($B246,Results!$A$11:$A$241,Results!$K$11:$K$241,,0)</f>
        <v>#NAME?</v>
      </c>
    </row>
    <row r="247" spans="1:13" x14ac:dyDescent="0.35">
      <c r="A247" s="5">
        <v>234</v>
      </c>
      <c r="M247" s="9" t="e">
        <f ca="1">_xlfn.XLOOKUP($B247,Results!$A$11:$A$241,Results!$K$11:$K$241,,0)</f>
        <v>#NAME?</v>
      </c>
    </row>
    <row r="248" spans="1:13" x14ac:dyDescent="0.35">
      <c r="A248" s="5">
        <v>235</v>
      </c>
      <c r="M248" s="9" t="e">
        <f ca="1">_xlfn.XLOOKUP($B248,Results!$A$11:$A$241,Results!$K$11:$K$241,,0)</f>
        <v>#NAME?</v>
      </c>
    </row>
    <row r="249" spans="1:13" x14ac:dyDescent="0.35">
      <c r="A249" s="5">
        <v>236</v>
      </c>
      <c r="M249" s="9" t="e">
        <f ca="1">_xlfn.XLOOKUP($B249,Results!$A$11:$A$241,Results!$K$11:$K$241,,0)</f>
        <v>#NAME?</v>
      </c>
    </row>
    <row r="250" spans="1:13" x14ac:dyDescent="0.35">
      <c r="A250" s="5">
        <v>237</v>
      </c>
      <c r="M250" s="9" t="e">
        <f ca="1">_xlfn.XLOOKUP($B250,Results!$A$11:$A$241,Results!$K$11:$K$241,,0)</f>
        <v>#NAME?</v>
      </c>
    </row>
    <row r="251" spans="1:13" x14ac:dyDescent="0.35">
      <c r="A251" s="5">
        <v>238</v>
      </c>
      <c r="M251" s="9" t="e">
        <f ca="1">_xlfn.XLOOKUP($B251,Results!$A$11:$A$241,Results!$K$11:$K$241,,0)</f>
        <v>#NAME?</v>
      </c>
    </row>
    <row r="252" spans="1:13" x14ac:dyDescent="0.35">
      <c r="A252" s="5">
        <v>239</v>
      </c>
      <c r="M252" s="9" t="e">
        <f ca="1">_xlfn.XLOOKUP($B252,Results!$A$11:$A$241,Results!$K$11:$K$241,,0)</f>
        <v>#NAME?</v>
      </c>
    </row>
    <row r="253" spans="1:13" x14ac:dyDescent="0.35">
      <c r="A253" s="5">
        <v>240</v>
      </c>
      <c r="M253" s="9" t="e">
        <f ca="1">_xlfn.XLOOKUP($B253,Results!$A$11:$A$241,Results!$K$11:$K$241,,0)</f>
        <v>#NAME?</v>
      </c>
    </row>
    <row r="254" spans="1:13" x14ac:dyDescent="0.35">
      <c r="A254" s="5">
        <v>241</v>
      </c>
      <c r="M254" s="9" t="e">
        <f ca="1">_xlfn.XLOOKUP($B254,Results!$A$11:$A$241,Results!$K$11:$K$241,,0)</f>
        <v>#NAME?</v>
      </c>
    </row>
    <row r="255" spans="1:13" x14ac:dyDescent="0.35">
      <c r="A255" s="5">
        <v>242</v>
      </c>
      <c r="M255" s="9" t="e">
        <f ca="1">_xlfn.XLOOKUP($B255,Results!$A$11:$A$241,Results!$K$11:$K$241,,0)</f>
        <v>#NAME?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39" priority="97">
      <formula>NOT($AB14)</formula>
    </cfRule>
  </conditionalFormatting>
  <conditionalFormatting sqref="R14:AH63">
    <cfRule type="expression" dxfId="38" priority="73">
      <formula>AND(NOT($C14),$H14)</formula>
    </cfRule>
    <cfRule type="expression" dxfId="37" priority="74">
      <formula>AND($C14,$H14)</formula>
    </cfRule>
  </conditionalFormatting>
  <conditionalFormatting sqref="R14:AT62">
    <cfRule type="expression" dxfId="36" priority="16">
      <formula>AND($C14,NOT($C15))</formula>
    </cfRule>
  </conditionalFormatting>
  <conditionalFormatting sqref="R63:AT63">
    <cfRule type="expression" dxfId="35" priority="87">
      <formula>AND($C63,NOT(#REF!))</formula>
    </cfRule>
  </conditionalFormatting>
  <conditionalFormatting sqref="T14:T63">
    <cfRule type="expression" dxfId="34" priority="15">
      <formula>NOT($D14)</formula>
    </cfRule>
  </conditionalFormatting>
  <conditionalFormatting sqref="T56">
    <cfRule type="expression" dxfId="33" priority="17">
      <formula>$B56=#REF!</formula>
    </cfRule>
  </conditionalFormatting>
  <conditionalFormatting sqref="V14:V63">
    <cfRule type="expression" dxfId="32" priority="1">
      <formula>NOT(#REF!)</formula>
    </cfRule>
    <cfRule type="expression" dxfId="31" priority="2">
      <formula>#REF!</formula>
    </cfRule>
  </conditionalFormatting>
  <conditionalFormatting sqref="AF14:AF63">
    <cfRule type="expression" dxfId="30" priority="18">
      <formula>AND(AE14,AG14)</formula>
    </cfRule>
    <cfRule type="expression" dxfId="29" priority="19">
      <formula>AND(AE14,NOT(AG14))</formula>
    </cfRule>
  </conditionalFormatting>
  <conditionalFormatting sqref="AI14:AI63">
    <cfRule type="expression" dxfId="28" priority="22">
      <formula>AJ14</formula>
    </cfRule>
    <cfRule type="expression" dxfId="27" priority="23">
      <formula>NOT(AJ14)</formula>
    </cfRule>
    <cfRule type="expression" dxfId="26" priority="24">
      <formula>AK14</formula>
    </cfRule>
  </conditionalFormatting>
  <conditionalFormatting sqref="AL14:AT63">
    <cfRule type="expression" dxfId="25" priority="25">
      <formula>AL14&lt;&gt;AL$1</formula>
    </cfRule>
    <cfRule type="expression" dxfId="24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260350</xdr:rowOff>
                  </from>
                  <to>
                    <xdr:col>21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74"/>
  <sheetViews>
    <sheetView topLeftCell="A22" workbookViewId="0"/>
  </sheetViews>
  <sheetFormatPr defaultColWidth="9.1796875" defaultRowHeight="14.5" outlineLevelCol="1" x14ac:dyDescent="0.35"/>
  <cols>
    <col min="1" max="2" width="9.1796875" style="5"/>
    <col min="3" max="3" width="5.26953125" style="5" customWidth="1"/>
    <col min="4" max="4" width="16.54296875" style="29" customWidth="1"/>
    <col min="5" max="8" width="9.1796875" style="5"/>
    <col min="9" max="14" width="9.1796875" style="61" hidden="1" customWidth="1" outlineLevel="1"/>
    <col min="15" max="15" width="19.7265625" style="5" customWidth="1" collapsed="1"/>
    <col min="16" max="16" width="13.1796875" style="5" customWidth="1"/>
    <col min="17" max="17" width="8.7265625" style="5" bestFit="1" customWidth="1"/>
    <col min="18" max="18" width="10.26953125" style="5" bestFit="1" customWidth="1"/>
    <col min="19" max="16384" width="9.1796875" style="5"/>
  </cols>
  <sheetData>
    <row r="2" spans="3:19" ht="17" x14ac:dyDescent="0.4">
      <c r="C2" s="184" t="s">
        <v>804</v>
      </c>
      <c r="D2" s="185"/>
      <c r="E2" s="185"/>
      <c r="F2" s="185"/>
      <c r="G2" s="186"/>
      <c r="H2" s="48"/>
      <c r="O2" s="187" t="s">
        <v>805</v>
      </c>
      <c r="P2" s="188"/>
      <c r="Q2" s="111"/>
      <c r="R2" s="111"/>
      <c r="S2" s="112" t="s">
        <v>56</v>
      </c>
    </row>
    <row r="3" spans="3:19" x14ac:dyDescent="0.35">
      <c r="C3" s="30"/>
      <c r="E3" s="29" t="s">
        <v>30</v>
      </c>
      <c r="F3" s="56">
        <v>175</v>
      </c>
      <c r="G3" s="42">
        <v>0.79908675799086759</v>
      </c>
      <c r="H3" s="32"/>
      <c r="I3" s="61">
        <v>1</v>
      </c>
      <c r="J3" s="61">
        <v>2455</v>
      </c>
      <c r="K3" s="61">
        <v>2</v>
      </c>
      <c r="O3" s="43" t="s">
        <v>806</v>
      </c>
      <c r="P3" s="68"/>
      <c r="Q3" s="68"/>
      <c r="R3" s="68">
        <v>132</v>
      </c>
      <c r="S3" s="44">
        <v>0.75428571428571434</v>
      </c>
    </row>
    <row r="4" spans="3:19" x14ac:dyDescent="0.35">
      <c r="C4" s="34"/>
      <c r="D4" s="40"/>
      <c r="E4" s="40" t="s">
        <v>57</v>
      </c>
      <c r="F4" s="41">
        <v>4.3028571428571425</v>
      </c>
      <c r="G4" s="38"/>
      <c r="I4" s="61">
        <v>2</v>
      </c>
      <c r="J4" s="61">
        <v>2456</v>
      </c>
      <c r="K4" s="61">
        <v>5</v>
      </c>
      <c r="O4" s="43" t="s">
        <v>807</v>
      </c>
      <c r="P4" s="68"/>
      <c r="Q4" s="68"/>
      <c r="R4" s="68">
        <v>160</v>
      </c>
      <c r="S4" s="44">
        <v>0.91428571428571426</v>
      </c>
    </row>
    <row r="5" spans="3:19" x14ac:dyDescent="0.35">
      <c r="C5" s="30"/>
      <c r="E5" s="29" t="s">
        <v>58</v>
      </c>
      <c r="F5" s="56">
        <v>1</v>
      </c>
      <c r="G5" s="33"/>
      <c r="I5" s="61">
        <v>3</v>
      </c>
      <c r="J5" s="61">
        <v>2457</v>
      </c>
      <c r="K5" s="61">
        <v>18</v>
      </c>
      <c r="O5" s="43" t="s">
        <v>808</v>
      </c>
      <c r="P5" s="68"/>
      <c r="Q5" s="68"/>
      <c r="R5" s="68">
        <v>93</v>
      </c>
      <c r="S5" s="44">
        <v>0.53142857142857147</v>
      </c>
    </row>
    <row r="6" spans="3:19" x14ac:dyDescent="0.35">
      <c r="C6" s="34"/>
      <c r="D6" s="40"/>
      <c r="E6" s="40" t="s">
        <v>59</v>
      </c>
      <c r="F6" s="41">
        <v>6</v>
      </c>
      <c r="G6" s="38"/>
      <c r="I6" s="61">
        <v>4</v>
      </c>
      <c r="J6" s="61">
        <v>2458</v>
      </c>
      <c r="K6" s="61">
        <v>11</v>
      </c>
      <c r="O6" s="43" t="s">
        <v>809</v>
      </c>
      <c r="P6" s="68"/>
      <c r="Q6" s="68"/>
      <c r="R6" s="68">
        <v>93</v>
      </c>
      <c r="S6" s="44">
        <v>0.53142857142857147</v>
      </c>
    </row>
    <row r="7" spans="3:19" x14ac:dyDescent="0.35">
      <c r="I7" s="61">
        <v>5</v>
      </c>
      <c r="J7" s="61">
        <v>2459</v>
      </c>
      <c r="K7" s="61">
        <v>9</v>
      </c>
      <c r="O7" s="43" t="s">
        <v>810</v>
      </c>
      <c r="P7" s="68"/>
      <c r="Q7" s="68"/>
      <c r="R7" s="68">
        <v>111</v>
      </c>
      <c r="S7" s="44">
        <v>0.63428571428571423</v>
      </c>
    </row>
    <row r="8" spans="3:19" ht="17" x14ac:dyDescent="0.4">
      <c r="C8" s="184" t="s">
        <v>811</v>
      </c>
      <c r="D8" s="185"/>
      <c r="E8" s="185"/>
      <c r="F8" s="185"/>
      <c r="G8" s="186"/>
      <c r="H8" s="48"/>
      <c r="I8" s="61">
        <v>6</v>
      </c>
      <c r="J8" s="61">
        <v>2460</v>
      </c>
      <c r="K8" s="61">
        <v>12</v>
      </c>
      <c r="O8" s="43" t="s">
        <v>812</v>
      </c>
      <c r="P8" s="68"/>
      <c r="Q8" s="68"/>
      <c r="R8" s="68">
        <v>164</v>
      </c>
      <c r="S8" s="44">
        <v>0.93714285714285717</v>
      </c>
    </row>
    <row r="9" spans="3:19" x14ac:dyDescent="0.35">
      <c r="C9" s="113"/>
      <c r="D9" s="118" t="s">
        <v>60</v>
      </c>
      <c r="E9" s="115"/>
      <c r="F9" s="114" t="s">
        <v>61</v>
      </c>
      <c r="G9" s="119" t="s">
        <v>62</v>
      </c>
      <c r="O9" s="43"/>
      <c r="P9" s="68"/>
      <c r="Q9" s="68"/>
      <c r="R9" s="68"/>
      <c r="S9" s="44"/>
    </row>
    <row r="10" spans="3:19" x14ac:dyDescent="0.35">
      <c r="C10" s="116">
        <v>1</v>
      </c>
      <c r="D10" s="49" t="s">
        <v>455</v>
      </c>
      <c r="E10" s="39"/>
      <c r="F10" s="50">
        <v>1.1926121372031662</v>
      </c>
      <c r="G10" s="51">
        <v>48</v>
      </c>
      <c r="O10" s="43"/>
      <c r="P10" s="68"/>
      <c r="Q10" s="68"/>
      <c r="R10" s="68"/>
      <c r="S10" s="44"/>
    </row>
    <row r="11" spans="3:19" x14ac:dyDescent="0.35">
      <c r="C11" s="30">
        <v>2</v>
      </c>
      <c r="D11" s="31" t="s">
        <v>467</v>
      </c>
      <c r="F11" s="32">
        <v>1.3506787330316743</v>
      </c>
      <c r="G11" s="33">
        <v>44</v>
      </c>
      <c r="O11" s="45"/>
      <c r="P11" s="46"/>
      <c r="Q11" s="46"/>
      <c r="R11" s="46"/>
      <c r="S11" s="47"/>
    </row>
    <row r="12" spans="3:19" x14ac:dyDescent="0.35">
      <c r="C12" s="30">
        <v>3</v>
      </c>
      <c r="D12" s="31" t="s">
        <v>483</v>
      </c>
      <c r="F12" s="32">
        <v>1.3229946524064171</v>
      </c>
      <c r="G12" s="33">
        <v>36</v>
      </c>
    </row>
    <row r="13" spans="3:19" x14ac:dyDescent="0.35">
      <c r="C13" s="30">
        <v>4</v>
      </c>
      <c r="D13" s="31" t="s">
        <v>461</v>
      </c>
      <c r="F13" s="32">
        <v>1.1959847036328872</v>
      </c>
      <c r="G13" s="33">
        <v>36</v>
      </c>
    </row>
    <row r="14" spans="3:19" x14ac:dyDescent="0.35">
      <c r="C14" s="30">
        <v>5</v>
      </c>
      <c r="D14" s="31" t="s">
        <v>479</v>
      </c>
      <c r="F14" s="32">
        <v>1.130576713819369</v>
      </c>
      <c r="G14" s="33">
        <v>32</v>
      </c>
    </row>
    <row r="15" spans="3:19" x14ac:dyDescent="0.35">
      <c r="C15" s="30">
        <v>6</v>
      </c>
      <c r="D15" s="31" t="s">
        <v>471</v>
      </c>
      <c r="F15" s="32">
        <v>1.1059602649006623</v>
      </c>
      <c r="G15" s="33">
        <v>32</v>
      </c>
      <c r="O15" s="5" t="s">
        <v>63</v>
      </c>
      <c r="P15" s="5" t="s">
        <v>64</v>
      </c>
    </row>
    <row r="16" spans="3:19" x14ac:dyDescent="0.35">
      <c r="C16" s="30">
        <v>7</v>
      </c>
      <c r="D16" s="31" t="s">
        <v>475</v>
      </c>
      <c r="F16" s="32">
        <v>1.0293577981651376</v>
      </c>
      <c r="G16" s="33">
        <v>32</v>
      </c>
      <c r="O16" s="5">
        <v>0</v>
      </c>
      <c r="P16" s="5">
        <v>0</v>
      </c>
    </row>
    <row r="17" spans="3:17" x14ac:dyDescent="0.35">
      <c r="C17" s="34">
        <v>8</v>
      </c>
      <c r="D17" s="35" t="s">
        <v>453</v>
      </c>
      <c r="E17" s="36"/>
      <c r="F17" s="37">
        <v>1.1646284101599247</v>
      </c>
      <c r="G17" s="38">
        <v>28</v>
      </c>
      <c r="O17" s="5">
        <v>1</v>
      </c>
      <c r="P17" s="5">
        <v>3</v>
      </c>
    </row>
    <row r="18" spans="3:17" x14ac:dyDescent="0.35">
      <c r="C18" s="30">
        <v>9</v>
      </c>
      <c r="D18" s="31" t="s">
        <v>473</v>
      </c>
      <c r="F18" s="32">
        <v>1.0244565217391304</v>
      </c>
      <c r="G18" s="33">
        <v>26</v>
      </c>
      <c r="O18" s="5">
        <v>2</v>
      </c>
      <c r="P18" s="5">
        <v>5</v>
      </c>
    </row>
    <row r="19" spans="3:17" x14ac:dyDescent="0.35">
      <c r="C19" s="30">
        <v>10</v>
      </c>
      <c r="D19" s="31" t="s">
        <v>465</v>
      </c>
      <c r="F19" s="32">
        <v>1.1361587015329124</v>
      </c>
      <c r="G19" s="33">
        <v>24</v>
      </c>
      <c r="O19" s="5">
        <v>3</v>
      </c>
      <c r="P19" s="5">
        <v>53</v>
      </c>
    </row>
    <row r="20" spans="3:17" x14ac:dyDescent="0.35">
      <c r="C20" s="30">
        <v>11</v>
      </c>
      <c r="D20" s="31" t="s">
        <v>487</v>
      </c>
      <c r="F20" s="32">
        <v>0.97001620745542949</v>
      </c>
      <c r="G20" s="33">
        <v>24</v>
      </c>
      <c r="O20" s="5">
        <v>4</v>
      </c>
      <c r="P20" s="5">
        <v>90</v>
      </c>
    </row>
    <row r="21" spans="3:17" x14ac:dyDescent="0.35">
      <c r="C21" s="30">
        <v>12</v>
      </c>
      <c r="D21" s="31" t="s">
        <v>485</v>
      </c>
      <c r="F21" s="32">
        <v>0.94689468946894695</v>
      </c>
      <c r="G21" s="33">
        <v>24</v>
      </c>
      <c r="O21" s="5">
        <v>5</v>
      </c>
      <c r="P21" s="5">
        <v>42</v>
      </c>
    </row>
    <row r="22" spans="3:17" x14ac:dyDescent="0.35">
      <c r="C22" s="30">
        <v>13</v>
      </c>
      <c r="D22" s="31" t="s">
        <v>459</v>
      </c>
      <c r="F22" s="32">
        <v>0.94260089686098658</v>
      </c>
      <c r="G22" s="33">
        <v>24</v>
      </c>
      <c r="O22" s="5">
        <v>6</v>
      </c>
      <c r="P22" s="5">
        <v>26</v>
      </c>
    </row>
    <row r="23" spans="3:17" x14ac:dyDescent="0.35">
      <c r="C23" s="30">
        <v>14</v>
      </c>
      <c r="D23" s="31" t="s">
        <v>469</v>
      </c>
      <c r="F23" s="32">
        <v>0.98057354301572619</v>
      </c>
      <c r="G23" s="33">
        <v>22</v>
      </c>
    </row>
    <row r="24" spans="3:17" x14ac:dyDescent="0.35">
      <c r="C24" s="30">
        <v>15</v>
      </c>
      <c r="D24" s="31" t="s">
        <v>463</v>
      </c>
      <c r="F24" s="32">
        <v>0.98289828982898286</v>
      </c>
      <c r="G24" s="33">
        <v>20</v>
      </c>
    </row>
    <row r="25" spans="3:17" x14ac:dyDescent="0.35">
      <c r="C25" s="30">
        <v>16</v>
      </c>
      <c r="D25" s="31" t="s">
        <v>477</v>
      </c>
      <c r="F25" s="32">
        <v>0.78501628664495116</v>
      </c>
      <c r="G25" s="33">
        <v>16</v>
      </c>
    </row>
    <row r="26" spans="3:17" x14ac:dyDescent="0.35">
      <c r="C26" s="30">
        <v>17</v>
      </c>
      <c r="D26" s="31" t="s">
        <v>481</v>
      </c>
      <c r="F26" s="32">
        <v>0.69631688672689362</v>
      </c>
      <c r="G26" s="33">
        <v>8</v>
      </c>
    </row>
    <row r="27" spans="3:17" x14ac:dyDescent="0.35">
      <c r="C27" s="34">
        <v>18</v>
      </c>
      <c r="D27" s="35" t="s">
        <v>457</v>
      </c>
      <c r="E27" s="36"/>
      <c r="F27" s="37">
        <v>0.51421188630490955</v>
      </c>
      <c r="G27" s="38">
        <v>4</v>
      </c>
    </row>
    <row r="30" spans="3:17" ht="17.5" thickBot="1" x14ac:dyDescent="0.45">
      <c r="C30" s="181" t="s">
        <v>813</v>
      </c>
      <c r="D30" s="182"/>
      <c r="E30" s="182"/>
      <c r="F30" s="182"/>
      <c r="G30" s="183"/>
      <c r="O30" s="181" t="s">
        <v>65</v>
      </c>
      <c r="P30" s="182"/>
      <c r="Q30" s="183"/>
    </row>
    <row r="31" spans="3:17" ht="29.5" thickTop="1" x14ac:dyDescent="0.35">
      <c r="C31" s="30"/>
      <c r="E31" s="53" t="s">
        <v>66</v>
      </c>
      <c r="F31" s="53" t="s">
        <v>11</v>
      </c>
      <c r="G31" s="54" t="s">
        <v>67</v>
      </c>
      <c r="I31" s="61" t="s">
        <v>68</v>
      </c>
      <c r="J31" s="61" t="s">
        <v>60</v>
      </c>
      <c r="K31" s="61" t="s">
        <v>69</v>
      </c>
      <c r="L31" s="61" t="s">
        <v>70</v>
      </c>
      <c r="M31" s="61" t="s">
        <v>71</v>
      </c>
      <c r="N31" s="61" t="s">
        <v>72</v>
      </c>
      <c r="O31" s="30" t="s">
        <v>73</v>
      </c>
      <c r="P31" s="29" t="s">
        <v>74</v>
      </c>
      <c r="Q31" s="52" t="s">
        <v>75</v>
      </c>
    </row>
    <row r="32" spans="3:17" x14ac:dyDescent="0.35">
      <c r="C32" s="116">
        <v>1</v>
      </c>
      <c r="D32" s="49" t="s">
        <v>525</v>
      </c>
      <c r="E32" s="55">
        <v>12</v>
      </c>
      <c r="F32" s="50">
        <v>0.8571428571428571</v>
      </c>
      <c r="G32" s="58">
        <v>49</v>
      </c>
      <c r="I32" s="117">
        <v>1</v>
      </c>
      <c r="J32" s="62">
        <v>1</v>
      </c>
      <c r="K32" s="62">
        <v>1</v>
      </c>
      <c r="L32" s="62">
        <v>2</v>
      </c>
      <c r="M32" s="62">
        <v>2455</v>
      </c>
      <c r="N32" s="62" t="b">
        <v>1</v>
      </c>
      <c r="O32" s="116" t="s">
        <v>455</v>
      </c>
      <c r="P32" s="67">
        <v>1</v>
      </c>
      <c r="Q32" s="58">
        <v>0</v>
      </c>
    </row>
    <row r="33" spans="3:17" x14ac:dyDescent="0.35">
      <c r="C33" s="30">
        <v>2</v>
      </c>
      <c r="D33" s="31" t="s">
        <v>624</v>
      </c>
      <c r="E33" s="56">
        <v>12</v>
      </c>
      <c r="F33" s="32">
        <v>0.8571428571428571</v>
      </c>
      <c r="G33" s="59">
        <v>65</v>
      </c>
      <c r="I33" s="63">
        <v>2</v>
      </c>
      <c r="J33" s="64">
        <v>2</v>
      </c>
      <c r="K33" s="64">
        <v>1</v>
      </c>
      <c r="L33" s="64">
        <v>7</v>
      </c>
      <c r="M33" s="64">
        <v>2455</v>
      </c>
      <c r="N33" s="64" t="b">
        <v>0</v>
      </c>
      <c r="O33" s="30" t="s">
        <v>465</v>
      </c>
      <c r="P33" s="56">
        <v>13</v>
      </c>
      <c r="Q33" s="59">
        <v>6</v>
      </c>
    </row>
    <row r="34" spans="3:17" x14ac:dyDescent="0.35">
      <c r="C34" s="34">
        <v>3</v>
      </c>
      <c r="D34" s="35" t="s">
        <v>713</v>
      </c>
      <c r="E34" s="57">
        <v>12</v>
      </c>
      <c r="F34" s="37">
        <v>0.8571428571428571</v>
      </c>
      <c r="G34" s="60">
        <v>68</v>
      </c>
      <c r="I34" s="117">
        <v>3</v>
      </c>
      <c r="J34" s="62">
        <v>1</v>
      </c>
      <c r="K34" s="62">
        <v>2</v>
      </c>
      <c r="L34" s="62">
        <v>5</v>
      </c>
      <c r="M34" s="62">
        <v>2456</v>
      </c>
      <c r="N34" s="62" t="b">
        <v>1</v>
      </c>
      <c r="O34" s="116" t="s">
        <v>461</v>
      </c>
      <c r="P34" s="67">
        <v>4</v>
      </c>
      <c r="Q34" s="58">
        <v>0</v>
      </c>
    </row>
    <row r="35" spans="3:17" x14ac:dyDescent="0.35">
      <c r="C35" s="116">
        <v>4</v>
      </c>
      <c r="D35" s="49" t="s">
        <v>520</v>
      </c>
      <c r="E35" s="67">
        <v>11</v>
      </c>
      <c r="F35" s="50">
        <v>0.7857142857142857</v>
      </c>
      <c r="G35" s="58">
        <v>22</v>
      </c>
      <c r="I35" s="65">
        <v>4</v>
      </c>
      <c r="J35" s="66">
        <v>2</v>
      </c>
      <c r="K35" s="66">
        <v>2</v>
      </c>
      <c r="L35" s="66">
        <v>6</v>
      </c>
      <c r="M35" s="66">
        <v>2456</v>
      </c>
      <c r="N35" s="66" t="b">
        <v>0</v>
      </c>
      <c r="O35" s="34" t="s">
        <v>463</v>
      </c>
      <c r="P35" s="57">
        <v>2</v>
      </c>
      <c r="Q35" s="60">
        <v>4</v>
      </c>
    </row>
    <row r="36" spans="3:17" x14ac:dyDescent="0.35">
      <c r="C36" s="30">
        <v>5</v>
      </c>
      <c r="D36" s="31" t="s">
        <v>702</v>
      </c>
      <c r="E36" s="56">
        <v>11</v>
      </c>
      <c r="F36" s="32">
        <v>0.7857142857142857</v>
      </c>
      <c r="G36" s="59">
        <v>41</v>
      </c>
      <c r="I36" s="63">
        <v>5</v>
      </c>
      <c r="J36" s="64">
        <v>1</v>
      </c>
      <c r="K36" s="64">
        <v>3</v>
      </c>
      <c r="L36" s="64">
        <v>18</v>
      </c>
      <c r="M36" s="64">
        <v>2457</v>
      </c>
      <c r="N36" s="64" t="b">
        <v>1</v>
      </c>
      <c r="O36" s="30" t="s">
        <v>487</v>
      </c>
      <c r="P36" s="56">
        <v>0</v>
      </c>
      <c r="Q36" s="59">
        <v>0</v>
      </c>
    </row>
    <row r="37" spans="3:17" x14ac:dyDescent="0.35">
      <c r="C37" s="30">
        <v>6</v>
      </c>
      <c r="D37" s="31" t="s">
        <v>557</v>
      </c>
      <c r="E37" s="56">
        <v>11</v>
      </c>
      <c r="F37" s="32">
        <v>0.7857142857142857</v>
      </c>
      <c r="G37" s="59">
        <v>47</v>
      </c>
      <c r="I37" s="63">
        <v>6</v>
      </c>
      <c r="J37" s="64">
        <v>2</v>
      </c>
      <c r="K37" s="64">
        <v>3</v>
      </c>
      <c r="L37" s="64">
        <v>4</v>
      </c>
      <c r="M37" s="64">
        <v>2457</v>
      </c>
      <c r="N37" s="64" t="b">
        <v>0</v>
      </c>
      <c r="O37" s="30" t="s">
        <v>459</v>
      </c>
      <c r="P37" s="56">
        <v>0</v>
      </c>
      <c r="Q37" s="59">
        <v>0</v>
      </c>
    </row>
    <row r="38" spans="3:17" x14ac:dyDescent="0.35">
      <c r="C38" s="30">
        <v>7</v>
      </c>
      <c r="D38" s="31" t="s">
        <v>562</v>
      </c>
      <c r="E38" s="56">
        <v>11</v>
      </c>
      <c r="F38" s="32">
        <v>0.7857142857142857</v>
      </c>
      <c r="G38" s="59">
        <v>49</v>
      </c>
      <c r="I38" s="117">
        <v>7</v>
      </c>
      <c r="J38" s="62">
        <v>1</v>
      </c>
      <c r="K38" s="62">
        <v>4</v>
      </c>
      <c r="L38" s="62">
        <v>11</v>
      </c>
      <c r="M38" s="62">
        <v>2458</v>
      </c>
      <c r="N38" s="62" t="b">
        <v>1</v>
      </c>
      <c r="O38" s="116" t="s">
        <v>473</v>
      </c>
      <c r="P38" s="67">
        <v>14</v>
      </c>
      <c r="Q38" s="58">
        <v>4</v>
      </c>
    </row>
    <row r="39" spans="3:17" x14ac:dyDescent="0.35">
      <c r="C39" s="30">
        <v>8</v>
      </c>
      <c r="D39" s="31" t="s">
        <v>532</v>
      </c>
      <c r="E39" s="56">
        <v>11</v>
      </c>
      <c r="F39" s="32">
        <v>0.7857142857142857</v>
      </c>
      <c r="G39" s="59">
        <v>50</v>
      </c>
      <c r="I39" s="65">
        <v>8</v>
      </c>
      <c r="J39" s="66">
        <v>2</v>
      </c>
      <c r="K39" s="66">
        <v>4</v>
      </c>
      <c r="L39" s="66">
        <v>14</v>
      </c>
      <c r="M39" s="66">
        <v>2458</v>
      </c>
      <c r="N39" s="66" t="b">
        <v>0</v>
      </c>
      <c r="O39" s="34" t="s">
        <v>479</v>
      </c>
      <c r="P39" s="57">
        <v>9</v>
      </c>
      <c r="Q39" s="60">
        <v>2</v>
      </c>
    </row>
    <row r="40" spans="3:17" x14ac:dyDescent="0.35">
      <c r="C40" s="30">
        <v>9</v>
      </c>
      <c r="D40" s="31" t="s">
        <v>535</v>
      </c>
      <c r="E40" s="56">
        <v>10</v>
      </c>
      <c r="F40" s="32">
        <v>0.7142857142857143</v>
      </c>
      <c r="G40" s="59">
        <v>7</v>
      </c>
      <c r="I40" s="63">
        <v>9</v>
      </c>
      <c r="J40" s="64">
        <v>1</v>
      </c>
      <c r="K40" s="64">
        <v>5</v>
      </c>
      <c r="L40" s="64">
        <v>9</v>
      </c>
      <c r="M40" s="64">
        <v>2459</v>
      </c>
      <c r="N40" s="64" t="b">
        <v>1</v>
      </c>
      <c r="O40" s="30" t="s">
        <v>469</v>
      </c>
      <c r="P40" s="56">
        <v>18</v>
      </c>
      <c r="Q40" s="59">
        <v>4</v>
      </c>
    </row>
    <row r="41" spans="3:17" x14ac:dyDescent="0.35">
      <c r="C41" s="30">
        <v>10</v>
      </c>
      <c r="D41" s="31" t="s">
        <v>523</v>
      </c>
      <c r="E41" s="56">
        <v>10</v>
      </c>
      <c r="F41" s="32">
        <v>0.7142857142857143</v>
      </c>
      <c r="G41" s="59">
        <v>16</v>
      </c>
      <c r="I41" s="63">
        <v>10</v>
      </c>
      <c r="J41" s="64">
        <v>2</v>
      </c>
      <c r="K41" s="64">
        <v>5</v>
      </c>
      <c r="L41" s="64">
        <v>17</v>
      </c>
      <c r="M41" s="64">
        <v>2459</v>
      </c>
      <c r="N41" s="64" t="b">
        <v>0</v>
      </c>
      <c r="O41" s="30" t="s">
        <v>485</v>
      </c>
      <c r="P41" s="56">
        <v>0</v>
      </c>
      <c r="Q41" s="59">
        <v>1</v>
      </c>
    </row>
    <row r="42" spans="3:17" x14ac:dyDescent="0.35">
      <c r="C42" s="30">
        <v>11</v>
      </c>
      <c r="D42" s="31" t="s">
        <v>552</v>
      </c>
      <c r="E42" s="56">
        <v>10</v>
      </c>
      <c r="F42" s="32">
        <v>0.7142857142857143</v>
      </c>
      <c r="G42" s="59">
        <v>18</v>
      </c>
      <c r="I42" s="117">
        <v>11</v>
      </c>
      <c r="J42" s="62">
        <v>1</v>
      </c>
      <c r="K42" s="62">
        <v>6</v>
      </c>
      <c r="L42" s="62">
        <v>15</v>
      </c>
      <c r="M42" s="62">
        <v>2460</v>
      </c>
      <c r="N42" s="62" t="b">
        <v>0</v>
      </c>
      <c r="O42" s="116" t="s">
        <v>481</v>
      </c>
      <c r="P42" s="67">
        <v>1</v>
      </c>
      <c r="Q42" s="58">
        <v>10</v>
      </c>
    </row>
    <row r="43" spans="3:17" x14ac:dyDescent="0.35">
      <c r="C43" s="30">
        <v>12</v>
      </c>
      <c r="D43" s="31" t="s">
        <v>672</v>
      </c>
      <c r="E43" s="56">
        <v>10</v>
      </c>
      <c r="F43" s="32">
        <v>0.7142857142857143</v>
      </c>
      <c r="G43" s="59">
        <v>23</v>
      </c>
      <c r="I43" s="65">
        <v>12</v>
      </c>
      <c r="J43" s="66">
        <v>2</v>
      </c>
      <c r="K43" s="66">
        <v>6</v>
      </c>
      <c r="L43" s="66">
        <v>12</v>
      </c>
      <c r="M43" s="66">
        <v>2460</v>
      </c>
      <c r="N43" s="66" t="b">
        <v>1</v>
      </c>
      <c r="O43" s="34" t="s">
        <v>475</v>
      </c>
      <c r="P43" s="57">
        <v>7</v>
      </c>
      <c r="Q43" s="60">
        <v>1</v>
      </c>
    </row>
    <row r="44" spans="3:17" x14ac:dyDescent="0.35">
      <c r="C44" s="30">
        <v>13</v>
      </c>
      <c r="D44" s="31" t="s">
        <v>660</v>
      </c>
      <c r="E44" s="56">
        <v>10</v>
      </c>
      <c r="F44" s="32">
        <v>0.7142857142857143</v>
      </c>
      <c r="G44" s="59">
        <v>26</v>
      </c>
      <c r="I44" s="63"/>
      <c r="J44" s="64"/>
      <c r="K44" s="64"/>
      <c r="L44" s="64"/>
      <c r="M44" s="64"/>
      <c r="N44" s="64"/>
      <c r="O44" s="30"/>
      <c r="P44" s="56"/>
      <c r="Q44" s="59"/>
    </row>
    <row r="45" spans="3:17" x14ac:dyDescent="0.35">
      <c r="C45" s="30">
        <v>14</v>
      </c>
      <c r="D45" s="31" t="s">
        <v>521</v>
      </c>
      <c r="E45" s="56">
        <v>10</v>
      </c>
      <c r="F45" s="32">
        <v>0.7142857142857143</v>
      </c>
      <c r="G45" s="59">
        <v>26</v>
      </c>
      <c r="I45" s="63"/>
      <c r="J45" s="64"/>
      <c r="K45" s="64"/>
      <c r="L45" s="64"/>
      <c r="M45" s="64"/>
      <c r="N45" s="64"/>
      <c r="O45" s="30"/>
      <c r="P45" s="56"/>
      <c r="Q45" s="59"/>
    </row>
    <row r="46" spans="3:17" x14ac:dyDescent="0.35">
      <c r="C46" s="30">
        <v>15</v>
      </c>
      <c r="D46" s="31" t="s">
        <v>540</v>
      </c>
      <c r="E46" s="56">
        <v>10</v>
      </c>
      <c r="F46" s="32">
        <v>0.7142857142857143</v>
      </c>
      <c r="G46" s="59">
        <v>36</v>
      </c>
      <c r="I46" s="117"/>
      <c r="J46" s="62"/>
      <c r="K46" s="62"/>
      <c r="L46" s="62"/>
      <c r="M46" s="62"/>
      <c r="N46" s="62"/>
      <c r="O46" s="116"/>
      <c r="P46" s="67"/>
      <c r="Q46" s="58"/>
    </row>
    <row r="47" spans="3:17" x14ac:dyDescent="0.35">
      <c r="C47" s="30">
        <v>16</v>
      </c>
      <c r="D47" s="31" t="s">
        <v>561</v>
      </c>
      <c r="E47" s="56">
        <v>10</v>
      </c>
      <c r="F47" s="32">
        <v>0.7142857142857143</v>
      </c>
      <c r="G47" s="59">
        <v>46</v>
      </c>
      <c r="I47" s="65"/>
      <c r="J47" s="66"/>
      <c r="K47" s="66"/>
      <c r="L47" s="66"/>
      <c r="M47" s="66"/>
      <c r="N47" s="66"/>
      <c r="O47" s="34"/>
      <c r="P47" s="57"/>
      <c r="Q47" s="60"/>
    </row>
    <row r="48" spans="3:17" x14ac:dyDescent="0.35">
      <c r="C48" s="30">
        <v>17</v>
      </c>
      <c r="D48" s="31" t="s">
        <v>515</v>
      </c>
      <c r="E48" s="56">
        <v>10</v>
      </c>
      <c r="F48" s="32">
        <v>0.7142857142857143</v>
      </c>
      <c r="G48" s="59">
        <v>47</v>
      </c>
      <c r="I48" s="63"/>
      <c r="J48" s="64"/>
      <c r="K48" s="64"/>
      <c r="L48" s="64"/>
      <c r="M48" s="64"/>
      <c r="N48" s="64"/>
      <c r="O48" s="30"/>
      <c r="P48" s="56"/>
      <c r="Q48" s="59"/>
    </row>
    <row r="49" spans="3:18" x14ac:dyDescent="0.35">
      <c r="C49" s="30">
        <v>18</v>
      </c>
      <c r="D49" s="31" t="s">
        <v>646</v>
      </c>
      <c r="E49" s="56">
        <v>10</v>
      </c>
      <c r="F49" s="32">
        <v>0.7142857142857143</v>
      </c>
      <c r="G49" s="59">
        <v>48</v>
      </c>
      <c r="I49" s="65"/>
      <c r="J49" s="66"/>
      <c r="K49" s="66"/>
      <c r="L49" s="66"/>
      <c r="M49" s="66"/>
      <c r="N49" s="66"/>
      <c r="O49" s="34"/>
      <c r="P49" s="57"/>
      <c r="Q49" s="60"/>
    </row>
    <row r="50" spans="3:18" x14ac:dyDescent="0.35">
      <c r="C50" s="30">
        <v>19</v>
      </c>
      <c r="D50" s="31" t="s">
        <v>665</v>
      </c>
      <c r="E50" s="56">
        <v>10</v>
      </c>
      <c r="F50" s="32">
        <v>0.7142857142857143</v>
      </c>
      <c r="G50" s="59">
        <v>71</v>
      </c>
    </row>
    <row r="51" spans="3:18" x14ac:dyDescent="0.35">
      <c r="C51" s="34">
        <v>20</v>
      </c>
      <c r="D51" s="35" t="s">
        <v>724</v>
      </c>
      <c r="E51" s="57">
        <v>10</v>
      </c>
      <c r="F51" s="37">
        <v>0.7142857142857143</v>
      </c>
      <c r="G51" s="60">
        <v>229</v>
      </c>
    </row>
    <row r="53" spans="3:18" ht="17.5" thickBot="1" x14ac:dyDescent="0.45">
      <c r="D53" s="181" t="s">
        <v>497</v>
      </c>
      <c r="E53" s="182"/>
      <c r="F53" s="183"/>
      <c r="O53" s="181" t="s">
        <v>76</v>
      </c>
      <c r="P53" s="182"/>
      <c r="Q53" s="182"/>
      <c r="R53" s="183"/>
    </row>
    <row r="54" spans="3:18" ht="16.5" customHeight="1" thickTop="1" x14ac:dyDescent="0.35">
      <c r="D54" s="138" t="s">
        <v>9</v>
      </c>
      <c r="E54" s="139" t="s">
        <v>496</v>
      </c>
      <c r="F54" s="140" t="s">
        <v>11</v>
      </c>
      <c r="O54" s="146"/>
      <c r="P54" s="147" t="s">
        <v>77</v>
      </c>
      <c r="Q54" s="148">
        <v>23</v>
      </c>
      <c r="R54" s="149"/>
    </row>
    <row r="55" spans="3:18" x14ac:dyDescent="0.35">
      <c r="D55" s="141" t="s">
        <v>98</v>
      </c>
      <c r="E55" s="5">
        <v>139</v>
      </c>
      <c r="F55" s="142">
        <v>0.618807</v>
      </c>
      <c r="O55" s="34"/>
      <c r="P55" s="40" t="s">
        <v>78</v>
      </c>
      <c r="Q55" s="36">
        <v>21</v>
      </c>
      <c r="R55" s="38"/>
    </row>
    <row r="56" spans="3:18" x14ac:dyDescent="0.35">
      <c r="D56" s="143" t="s">
        <v>88</v>
      </c>
      <c r="E56" s="36">
        <v>78</v>
      </c>
      <c r="F56" s="144">
        <v>0.61046999999999996</v>
      </c>
      <c r="O56" s="150" t="s">
        <v>60</v>
      </c>
      <c r="P56" s="139" t="s">
        <v>64</v>
      </c>
      <c r="Q56" s="151"/>
      <c r="R56" s="152" t="s">
        <v>79</v>
      </c>
    </row>
    <row r="57" spans="3:18" x14ac:dyDescent="0.35">
      <c r="N57" s="61" t="s">
        <v>454</v>
      </c>
      <c r="O57" s="30" t="s">
        <v>453</v>
      </c>
      <c r="P57" s="69">
        <v>0</v>
      </c>
      <c r="Q57" s="70" t="s">
        <v>1</v>
      </c>
      <c r="R57" s="59">
        <v>23</v>
      </c>
    </row>
    <row r="58" spans="3:18" x14ac:dyDescent="0.35">
      <c r="N58" s="61" t="s">
        <v>462</v>
      </c>
      <c r="O58" s="30" t="s">
        <v>461</v>
      </c>
      <c r="P58" s="69">
        <v>0</v>
      </c>
      <c r="Q58" s="70" t="s">
        <v>1</v>
      </c>
      <c r="R58" s="59">
        <v>23</v>
      </c>
    </row>
    <row r="59" spans="3:18" ht="17.5" thickBot="1" x14ac:dyDescent="0.45">
      <c r="D59" s="181" t="s">
        <v>498</v>
      </c>
      <c r="E59" s="182"/>
      <c r="F59" s="183"/>
      <c r="N59" s="61" t="s">
        <v>470</v>
      </c>
      <c r="O59" s="30" t="s">
        <v>469</v>
      </c>
      <c r="P59" s="69">
        <v>0</v>
      </c>
      <c r="Q59" s="70" t="s">
        <v>1</v>
      </c>
      <c r="R59" s="59">
        <v>23</v>
      </c>
    </row>
    <row r="60" spans="3:18" ht="17.25" customHeight="1" thickTop="1" x14ac:dyDescent="0.35">
      <c r="D60" s="145" t="s">
        <v>8</v>
      </c>
      <c r="E60" s="139" t="s">
        <v>496</v>
      </c>
      <c r="F60" s="140" t="s">
        <v>11</v>
      </c>
      <c r="N60" s="61" t="s">
        <v>468</v>
      </c>
      <c r="O60" s="30" t="s">
        <v>467</v>
      </c>
      <c r="P60" s="69">
        <v>0</v>
      </c>
      <c r="Q60" s="70" t="s">
        <v>1</v>
      </c>
      <c r="R60" s="59">
        <v>23</v>
      </c>
    </row>
    <row r="61" spans="3:18" x14ac:dyDescent="0.35">
      <c r="D61" s="141" t="s">
        <v>91</v>
      </c>
      <c r="E61" s="5">
        <v>153</v>
      </c>
      <c r="F61" s="142">
        <v>0.62248400000000004</v>
      </c>
      <c r="N61" s="61" t="s">
        <v>472</v>
      </c>
      <c r="O61" s="30" t="s">
        <v>471</v>
      </c>
      <c r="P61" s="69">
        <v>0</v>
      </c>
      <c r="Q61" s="70" t="s">
        <v>1</v>
      </c>
      <c r="R61" s="59">
        <v>22</v>
      </c>
    </row>
    <row r="62" spans="3:18" x14ac:dyDescent="0.35">
      <c r="D62" s="143" t="s">
        <v>87</v>
      </c>
      <c r="E62" s="36">
        <v>64</v>
      </c>
      <c r="F62" s="144">
        <v>0.59986899999999999</v>
      </c>
      <c r="N62" s="61" t="s">
        <v>460</v>
      </c>
      <c r="O62" s="30" t="s">
        <v>459</v>
      </c>
      <c r="P62" s="69">
        <v>2</v>
      </c>
      <c r="Q62" s="70" t="s">
        <v>814</v>
      </c>
      <c r="R62" s="59">
        <v>23</v>
      </c>
    </row>
    <row r="63" spans="3:18" x14ac:dyDescent="0.35">
      <c r="N63" s="61" t="s">
        <v>466</v>
      </c>
      <c r="O63" s="30" t="s">
        <v>465</v>
      </c>
      <c r="P63" s="69">
        <v>12</v>
      </c>
      <c r="Q63" s="70" t="s">
        <v>814</v>
      </c>
      <c r="R63" s="59">
        <v>23</v>
      </c>
    </row>
    <row r="64" spans="3:18" x14ac:dyDescent="0.35">
      <c r="N64" s="61" t="s">
        <v>486</v>
      </c>
      <c r="O64" s="30" t="s">
        <v>485</v>
      </c>
      <c r="P64" s="69">
        <v>4</v>
      </c>
      <c r="Q64" s="70" t="s">
        <v>814</v>
      </c>
      <c r="R64" s="59">
        <v>23</v>
      </c>
    </row>
    <row r="65" spans="14:18" x14ac:dyDescent="0.35">
      <c r="N65" s="61" t="s">
        <v>488</v>
      </c>
      <c r="O65" s="30" t="s">
        <v>487</v>
      </c>
      <c r="P65" s="69">
        <v>0</v>
      </c>
      <c r="Q65" s="70" t="s">
        <v>1</v>
      </c>
      <c r="R65" s="59">
        <v>9</v>
      </c>
    </row>
    <row r="66" spans="14:18" x14ac:dyDescent="0.35">
      <c r="N66" s="61" t="s">
        <v>478</v>
      </c>
      <c r="O66" s="30" t="s">
        <v>477</v>
      </c>
      <c r="P66" s="69">
        <v>0</v>
      </c>
      <c r="Q66" s="70" t="s">
        <v>1</v>
      </c>
      <c r="R66" s="59">
        <v>23</v>
      </c>
    </row>
    <row r="67" spans="14:18" x14ac:dyDescent="0.35">
      <c r="N67" s="61" t="s">
        <v>484</v>
      </c>
      <c r="O67" s="30" t="s">
        <v>483</v>
      </c>
      <c r="P67" s="69">
        <v>0</v>
      </c>
      <c r="Q67" s="70" t="s">
        <v>1</v>
      </c>
      <c r="R67" s="59">
        <v>23</v>
      </c>
    </row>
    <row r="68" spans="14:18" x14ac:dyDescent="0.35">
      <c r="N68" s="61" t="s">
        <v>482</v>
      </c>
      <c r="O68" s="30" t="s">
        <v>481</v>
      </c>
      <c r="P68" s="69">
        <v>0</v>
      </c>
      <c r="Q68" s="70" t="s">
        <v>1</v>
      </c>
      <c r="R68" s="59">
        <v>23</v>
      </c>
    </row>
    <row r="69" spans="14:18" x14ac:dyDescent="0.35">
      <c r="N69" s="61" t="s">
        <v>456</v>
      </c>
      <c r="O69" s="30" t="s">
        <v>455</v>
      </c>
      <c r="P69" s="69">
        <v>0</v>
      </c>
      <c r="Q69" s="70" t="s">
        <v>1</v>
      </c>
      <c r="R69" s="59">
        <v>20</v>
      </c>
    </row>
    <row r="70" spans="14:18" x14ac:dyDescent="0.35">
      <c r="N70" s="61" t="s">
        <v>474</v>
      </c>
      <c r="O70" s="30" t="s">
        <v>473</v>
      </c>
      <c r="P70" s="69">
        <v>0</v>
      </c>
      <c r="Q70" s="70" t="s">
        <v>1</v>
      </c>
      <c r="R70" s="59">
        <v>19</v>
      </c>
    </row>
    <row r="71" spans="14:18" x14ac:dyDescent="0.35">
      <c r="N71" s="61" t="s">
        <v>480</v>
      </c>
      <c r="O71" s="30" t="s">
        <v>479</v>
      </c>
      <c r="P71" s="69">
        <v>0</v>
      </c>
      <c r="Q71" s="70" t="s">
        <v>1</v>
      </c>
      <c r="R71" s="59">
        <v>22</v>
      </c>
    </row>
    <row r="72" spans="14:18" x14ac:dyDescent="0.35">
      <c r="N72" s="61" t="s">
        <v>464</v>
      </c>
      <c r="O72" s="30" t="s">
        <v>463</v>
      </c>
      <c r="P72" s="69">
        <v>2</v>
      </c>
      <c r="Q72" s="70" t="s">
        <v>814</v>
      </c>
      <c r="R72" s="59">
        <v>23</v>
      </c>
    </row>
    <row r="73" spans="14:18" x14ac:dyDescent="0.35">
      <c r="N73" s="61" t="s">
        <v>458</v>
      </c>
      <c r="O73" s="30" t="s">
        <v>457</v>
      </c>
      <c r="P73" s="69">
        <v>0</v>
      </c>
      <c r="Q73" s="70" t="s">
        <v>1</v>
      </c>
      <c r="R73" s="59">
        <v>23</v>
      </c>
    </row>
    <row r="74" spans="14:18" x14ac:dyDescent="0.35">
      <c r="N74" s="61" t="s">
        <v>476</v>
      </c>
      <c r="O74" s="34" t="s">
        <v>475</v>
      </c>
      <c r="P74" s="71">
        <v>23</v>
      </c>
      <c r="Q74" s="72" t="s">
        <v>815</v>
      </c>
      <c r="R74" s="60">
        <v>0</v>
      </c>
    </row>
  </sheetData>
  <mergeCells count="8"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23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91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workbookViewId="0">
      <pane xSplit="13" ySplit="3" topLeftCell="N4" activePane="bottomRight" state="frozen"/>
      <selection activeCell="K11" sqref="K11"/>
      <selection pane="topRight" activeCell="K11" sqref="K11"/>
      <selection pane="bottomLeft" activeCell="K11" sqref="K11"/>
      <selection pane="bottomRight" activeCell="K11" sqref="K11"/>
    </sheetView>
  </sheetViews>
  <sheetFormatPr defaultRowHeight="14.5" outlineLevelCol="1" x14ac:dyDescent="0.35"/>
  <cols>
    <col min="1" max="1" width="18.54296875" hidden="1" customWidth="1" outlineLevel="1"/>
    <col min="2" max="2" width="9.17968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9" customWidth="1" collapsed="1"/>
    <col min="14" max="18" width="9.1796875" style="89"/>
    <col min="19" max="25" width="9.1796875" style="89" customWidth="1"/>
    <col min="26" max="39" width="9.1796875" style="89" hidden="1" customWidth="1" outlineLevel="1"/>
    <col min="40" max="40" width="0" style="89" hidden="1" customWidth="1" outlineLevel="1" collapsed="1"/>
    <col min="41" max="41" width="9.1796875" collapsed="1"/>
    <col min="42" max="67" width="9.1796875" hidden="1" customWidth="1" outlineLevel="1"/>
    <col min="68" max="68" width="9.1796875" collapsed="1"/>
    <col min="69" max="73" width="9.1796875" hidden="1" customWidth="1" outlineLevel="1"/>
    <col min="74" max="74" width="13.81640625" hidden="1" customWidth="1" outlineLevel="1"/>
    <col min="75" max="75" width="16.81640625" hidden="1" customWidth="1" outlineLevel="1"/>
    <col min="76" max="234" width="9.1796875" hidden="1" customWidth="1" outlineLevel="1"/>
    <col min="235" max="235" width="9.1796875" collapsed="1"/>
  </cols>
  <sheetData>
    <row r="1" spans="1:117" ht="17.5" thickBot="1" x14ac:dyDescent="0.45">
      <c r="A1" t="s">
        <v>80</v>
      </c>
      <c r="B1" t="s">
        <v>40</v>
      </c>
      <c r="D1" t="s">
        <v>81</v>
      </c>
      <c r="E1" t="s">
        <v>40</v>
      </c>
      <c r="M1" s="189" t="s">
        <v>82</v>
      </c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P1" s="100">
        <v>13</v>
      </c>
      <c r="AQ1" s="101">
        <v>14</v>
      </c>
      <c r="AR1" s="101">
        <v>15</v>
      </c>
      <c r="AS1" s="101">
        <v>16</v>
      </c>
      <c r="AT1" s="101">
        <v>17</v>
      </c>
      <c r="AU1" s="101">
        <v>18</v>
      </c>
      <c r="AV1" s="101">
        <v>19</v>
      </c>
      <c r="AW1" s="101">
        <v>20</v>
      </c>
      <c r="AX1" s="101">
        <v>21</v>
      </c>
      <c r="AY1" s="101">
        <v>22</v>
      </c>
      <c r="AZ1" s="101">
        <v>23</v>
      </c>
      <c r="BA1" s="101">
        <v>24</v>
      </c>
      <c r="BB1" s="101">
        <v>25</v>
      </c>
      <c r="BC1" s="101">
        <v>26</v>
      </c>
      <c r="BD1" s="101">
        <v>27</v>
      </c>
      <c r="BE1" s="101">
        <v>28</v>
      </c>
      <c r="BF1" s="101">
        <v>29</v>
      </c>
      <c r="BG1" s="101">
        <v>30</v>
      </c>
      <c r="BH1" s="101">
        <v>31</v>
      </c>
      <c r="BI1" s="101">
        <v>32</v>
      </c>
      <c r="BJ1" s="101">
        <v>33</v>
      </c>
      <c r="BK1" s="101">
        <v>34</v>
      </c>
      <c r="BL1" s="101">
        <v>35</v>
      </c>
      <c r="BM1" s="102">
        <v>36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117" s="1" customFormat="1" ht="15" thickTop="1" x14ac:dyDescent="0.35">
      <c r="A2" s="1">
        <v>0</v>
      </c>
      <c r="B2">
        <v>24</v>
      </c>
      <c r="C2" t="s">
        <v>602</v>
      </c>
      <c r="D2" t="b">
        <v>1</v>
      </c>
      <c r="E2">
        <v>24</v>
      </c>
      <c r="F2" t="s">
        <v>148</v>
      </c>
      <c r="G2" t="s">
        <v>149</v>
      </c>
      <c r="H2"/>
      <c r="I2">
        <v>259</v>
      </c>
      <c r="J2" t="s">
        <v>154</v>
      </c>
      <c r="K2" t="s">
        <v>386</v>
      </c>
      <c r="L2" s="1" t="s">
        <v>500</v>
      </c>
      <c r="M2" s="90" t="s">
        <v>26</v>
      </c>
      <c r="N2" s="90">
        <v>13</v>
      </c>
      <c r="O2" s="90">
        <v>14</v>
      </c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P2" s="1" t="s">
        <v>83</v>
      </c>
      <c r="BV2" s="1" t="s">
        <v>454</v>
      </c>
      <c r="BW2" s="1" t="s">
        <v>456</v>
      </c>
      <c r="BX2" s="1" t="s">
        <v>458</v>
      </c>
      <c r="BY2" s="1" t="s">
        <v>460</v>
      </c>
      <c r="BZ2" s="1" t="s">
        <v>462</v>
      </c>
      <c r="CA2" s="1" t="s">
        <v>464</v>
      </c>
      <c r="CB2" s="1" t="s">
        <v>466</v>
      </c>
      <c r="CC2" s="1" t="s">
        <v>468</v>
      </c>
      <c r="CD2" s="1" t="s">
        <v>470</v>
      </c>
      <c r="CE2" s="1" t="s">
        <v>472</v>
      </c>
      <c r="CF2" s="1" t="s">
        <v>474</v>
      </c>
      <c r="CG2" s="1" t="s">
        <v>476</v>
      </c>
      <c r="CH2" s="1" t="s">
        <v>478</v>
      </c>
      <c r="CI2" s="1" t="s">
        <v>480</v>
      </c>
      <c r="CJ2" s="1" t="s">
        <v>482</v>
      </c>
      <c r="CK2" s="1" t="s">
        <v>484</v>
      </c>
      <c r="CL2" s="1" t="s">
        <v>486</v>
      </c>
      <c r="CM2" s="1" t="s">
        <v>488</v>
      </c>
    </row>
    <row r="3" spans="1:117" x14ac:dyDescent="0.35">
      <c r="B3">
        <v>27</v>
      </c>
      <c r="C3" t="s">
        <v>545</v>
      </c>
      <c r="D3" t="b">
        <v>1</v>
      </c>
      <c r="E3">
        <v>27</v>
      </c>
      <c r="F3" t="s">
        <v>142</v>
      </c>
      <c r="G3" t="s">
        <v>143</v>
      </c>
      <c r="I3">
        <v>67</v>
      </c>
      <c r="J3" t="s">
        <v>330</v>
      </c>
      <c r="K3" t="s">
        <v>331</v>
      </c>
      <c r="L3" t="b">
        <v>1</v>
      </c>
      <c r="M3" s="89" t="s">
        <v>655</v>
      </c>
      <c r="N3" s="89" t="s">
        <v>488</v>
      </c>
      <c r="O3" s="89" t="s">
        <v>466</v>
      </c>
      <c r="AP3" t="b">
        <v>0</v>
      </c>
      <c r="AQ3" t="b">
        <v>1</v>
      </c>
    </row>
    <row r="4" spans="1:117" x14ac:dyDescent="0.35">
      <c r="B4">
        <v>33</v>
      </c>
      <c r="C4" t="s">
        <v>678</v>
      </c>
      <c r="D4" t="b">
        <v>1</v>
      </c>
      <c r="E4">
        <v>33</v>
      </c>
      <c r="F4" t="s">
        <v>209</v>
      </c>
      <c r="G4" t="s">
        <v>210</v>
      </c>
      <c r="I4">
        <v>238</v>
      </c>
      <c r="J4" t="s">
        <v>313</v>
      </c>
      <c r="K4" t="s">
        <v>314</v>
      </c>
      <c r="L4" t="b">
        <v>1</v>
      </c>
      <c r="M4" s="89" t="s">
        <v>646</v>
      </c>
      <c r="N4" s="89" t="s">
        <v>474</v>
      </c>
      <c r="O4" s="89" t="s">
        <v>466</v>
      </c>
      <c r="AP4" t="b">
        <v>0</v>
      </c>
      <c r="AQ4" t="b">
        <v>1</v>
      </c>
      <c r="BV4" t="s">
        <v>655</v>
      </c>
      <c r="BW4" t="s">
        <v>646</v>
      </c>
      <c r="BX4" t="s">
        <v>552</v>
      </c>
      <c r="BY4" t="s">
        <v>737</v>
      </c>
      <c r="BZ4" t="s">
        <v>603</v>
      </c>
      <c r="CA4" t="s">
        <v>589</v>
      </c>
      <c r="CB4" t="s">
        <v>732</v>
      </c>
      <c r="CC4" t="s">
        <v>696</v>
      </c>
      <c r="CD4" t="s">
        <v>616</v>
      </c>
      <c r="CE4" t="s">
        <v>567</v>
      </c>
      <c r="CF4" t="s">
        <v>619</v>
      </c>
      <c r="CG4" t="s">
        <v>678</v>
      </c>
      <c r="CH4" t="s">
        <v>602</v>
      </c>
      <c r="CI4" t="s">
        <v>595</v>
      </c>
      <c r="CJ4" t="s">
        <v>713</v>
      </c>
      <c r="CK4" t="s">
        <v>491</v>
      </c>
      <c r="CL4" t="s">
        <v>675</v>
      </c>
      <c r="CM4" t="s">
        <v>731</v>
      </c>
      <c r="CN4" t="s">
        <v>598</v>
      </c>
      <c r="CO4" t="s">
        <v>648</v>
      </c>
      <c r="CP4" t="s">
        <v>518</v>
      </c>
      <c r="CQ4" t="s">
        <v>551</v>
      </c>
      <c r="CR4" t="s">
        <v>560</v>
      </c>
      <c r="CS4" t="s">
        <v>550</v>
      </c>
      <c r="CT4" t="s">
        <v>615</v>
      </c>
      <c r="CU4" t="s">
        <v>521</v>
      </c>
      <c r="CV4" t="s">
        <v>681</v>
      </c>
      <c r="CW4" t="s">
        <v>726</v>
      </c>
      <c r="CX4" t="s">
        <v>519</v>
      </c>
      <c r="CY4" t="s">
        <v>708</v>
      </c>
      <c r="CZ4" t="s">
        <v>586</v>
      </c>
      <c r="DA4" t="s">
        <v>610</v>
      </c>
      <c r="DB4" t="s">
        <v>670</v>
      </c>
      <c r="DC4" t="s">
        <v>621</v>
      </c>
      <c r="DD4" t="s">
        <v>532</v>
      </c>
      <c r="DE4" t="s">
        <v>614</v>
      </c>
      <c r="DF4" t="s">
        <v>632</v>
      </c>
      <c r="DG4" t="s">
        <v>609</v>
      </c>
      <c r="DH4" t="s">
        <v>618</v>
      </c>
      <c r="DI4" t="s">
        <v>635</v>
      </c>
      <c r="DJ4" t="s">
        <v>548</v>
      </c>
      <c r="DK4" t="s">
        <v>545</v>
      </c>
      <c r="DL4" t="s">
        <v>684</v>
      </c>
      <c r="DM4" t="s">
        <v>623</v>
      </c>
    </row>
    <row r="5" spans="1:117" x14ac:dyDescent="0.35">
      <c r="B5">
        <v>37</v>
      </c>
      <c r="C5" t="s">
        <v>713</v>
      </c>
      <c r="D5" t="b">
        <v>1</v>
      </c>
      <c r="E5">
        <v>37</v>
      </c>
      <c r="F5" t="s">
        <v>333</v>
      </c>
      <c r="G5" t="s">
        <v>384</v>
      </c>
      <c r="I5">
        <v>272</v>
      </c>
      <c r="J5" t="s">
        <v>328</v>
      </c>
      <c r="K5" t="s">
        <v>314</v>
      </c>
      <c r="L5" t="b">
        <v>0</v>
      </c>
      <c r="M5" s="89" t="s">
        <v>552</v>
      </c>
      <c r="N5" s="89" t="s">
        <v>480</v>
      </c>
      <c r="O5" s="89" t="s">
        <v>476</v>
      </c>
      <c r="AP5" t="b">
        <v>0</v>
      </c>
      <c r="AQ5" t="b">
        <v>0</v>
      </c>
      <c r="BQ5" t="s">
        <v>454</v>
      </c>
      <c r="BU5">
        <v>13</v>
      </c>
      <c r="BV5" t="s">
        <v>488</v>
      </c>
      <c r="BW5" t="s">
        <v>474</v>
      </c>
      <c r="BX5" t="s">
        <v>480</v>
      </c>
      <c r="BY5" t="s">
        <v>488</v>
      </c>
      <c r="BZ5" t="s">
        <v>474</v>
      </c>
      <c r="CA5" t="s">
        <v>488</v>
      </c>
      <c r="CB5" t="s">
        <v>474</v>
      </c>
      <c r="CC5" t="s">
        <v>456</v>
      </c>
      <c r="CD5" t="s">
        <v>456</v>
      </c>
      <c r="CE5" t="s">
        <v>472</v>
      </c>
      <c r="CF5" t="s">
        <v>456</v>
      </c>
      <c r="CG5" t="s">
        <v>488</v>
      </c>
      <c r="CH5" t="s">
        <v>488</v>
      </c>
      <c r="CI5" t="s">
        <v>488</v>
      </c>
      <c r="CJ5" t="s">
        <v>456</v>
      </c>
      <c r="CK5" t="s">
        <v>456</v>
      </c>
      <c r="CL5" t="s">
        <v>480</v>
      </c>
      <c r="CM5" t="s">
        <v>456</v>
      </c>
      <c r="CN5" t="s">
        <v>488</v>
      </c>
      <c r="CO5" t="s">
        <v>488</v>
      </c>
      <c r="CP5" t="s">
        <v>488</v>
      </c>
      <c r="CQ5" t="s">
        <v>488</v>
      </c>
      <c r="CR5" t="s">
        <v>488</v>
      </c>
      <c r="CS5" t="s">
        <v>488</v>
      </c>
      <c r="CT5" t="s">
        <v>488</v>
      </c>
      <c r="CU5" t="s">
        <v>474</v>
      </c>
      <c r="CV5" t="s">
        <v>488</v>
      </c>
      <c r="CW5" t="s">
        <v>474</v>
      </c>
      <c r="CX5" t="s">
        <v>488</v>
      </c>
      <c r="CY5" t="s">
        <v>488</v>
      </c>
      <c r="CZ5" t="s">
        <v>474</v>
      </c>
      <c r="DA5" t="s">
        <v>474</v>
      </c>
      <c r="DB5" t="s">
        <v>488</v>
      </c>
      <c r="DC5" t="s">
        <v>474</v>
      </c>
      <c r="DD5" t="s">
        <v>488</v>
      </c>
      <c r="DE5" t="s">
        <v>488</v>
      </c>
      <c r="DF5" t="s">
        <v>488</v>
      </c>
      <c r="DG5" t="s">
        <v>488</v>
      </c>
      <c r="DH5" t="s">
        <v>488</v>
      </c>
      <c r="DI5" t="s">
        <v>474</v>
      </c>
      <c r="DJ5" t="s">
        <v>488</v>
      </c>
      <c r="DK5" t="s">
        <v>488</v>
      </c>
      <c r="DL5" t="s">
        <v>488</v>
      </c>
      <c r="DM5" t="s">
        <v>472</v>
      </c>
    </row>
    <row r="6" spans="1:117" x14ac:dyDescent="0.35">
      <c r="B6">
        <v>45</v>
      </c>
      <c r="C6" t="s">
        <v>731</v>
      </c>
      <c r="D6" t="b">
        <v>1</v>
      </c>
      <c r="E6">
        <v>45</v>
      </c>
      <c r="F6" t="s">
        <v>348</v>
      </c>
      <c r="G6" t="s">
        <v>302</v>
      </c>
      <c r="I6">
        <v>106</v>
      </c>
      <c r="J6" t="s">
        <v>246</v>
      </c>
      <c r="K6" t="s">
        <v>247</v>
      </c>
      <c r="L6" t="b">
        <v>1</v>
      </c>
      <c r="M6" s="89" t="s">
        <v>737</v>
      </c>
      <c r="N6" s="89" t="s">
        <v>488</v>
      </c>
      <c r="O6" s="89" t="s">
        <v>464</v>
      </c>
      <c r="AP6" t="b">
        <v>0</v>
      </c>
      <c r="AQ6" t="b">
        <v>1</v>
      </c>
      <c r="BQ6" t="s">
        <v>456</v>
      </c>
      <c r="BU6">
        <v>14</v>
      </c>
      <c r="BV6" t="s">
        <v>466</v>
      </c>
      <c r="BW6" t="s">
        <v>466</v>
      </c>
      <c r="BX6" t="s">
        <v>476</v>
      </c>
      <c r="BY6" t="s">
        <v>464</v>
      </c>
      <c r="BZ6" t="s">
        <v>466</v>
      </c>
      <c r="CA6" t="s">
        <v>476</v>
      </c>
      <c r="CB6" t="s">
        <v>466</v>
      </c>
      <c r="CC6" t="s">
        <v>466</v>
      </c>
      <c r="CD6" t="s">
        <v>476</v>
      </c>
      <c r="CE6" t="s">
        <v>476</v>
      </c>
      <c r="CF6" t="s">
        <v>476</v>
      </c>
      <c r="CG6" t="s">
        <v>476</v>
      </c>
      <c r="CH6" t="s">
        <v>476</v>
      </c>
      <c r="CI6" t="s">
        <v>486</v>
      </c>
      <c r="CJ6" t="s">
        <v>466</v>
      </c>
      <c r="CK6" t="s">
        <v>476</v>
      </c>
      <c r="CL6" t="s">
        <v>466</v>
      </c>
      <c r="CM6" t="s">
        <v>486</v>
      </c>
      <c r="CN6" t="s">
        <v>476</v>
      </c>
      <c r="CO6" t="s">
        <v>476</v>
      </c>
      <c r="CP6" t="s">
        <v>460</v>
      </c>
      <c r="CQ6" t="s">
        <v>476</v>
      </c>
      <c r="CR6" t="s">
        <v>466</v>
      </c>
      <c r="CS6" t="s">
        <v>476</v>
      </c>
      <c r="CT6" t="s">
        <v>476</v>
      </c>
      <c r="CU6" t="s">
        <v>466</v>
      </c>
      <c r="CV6" t="s">
        <v>466</v>
      </c>
      <c r="CW6" t="s">
        <v>476</v>
      </c>
      <c r="CX6" t="s">
        <v>486</v>
      </c>
      <c r="CY6" t="s">
        <v>466</v>
      </c>
      <c r="CZ6" t="s">
        <v>476</v>
      </c>
      <c r="DA6" t="s">
        <v>476</v>
      </c>
      <c r="DB6" t="s">
        <v>460</v>
      </c>
      <c r="DC6" t="s">
        <v>476</v>
      </c>
      <c r="DD6" t="s">
        <v>476</v>
      </c>
      <c r="DE6" t="s">
        <v>476</v>
      </c>
      <c r="DF6" t="s">
        <v>476</v>
      </c>
      <c r="DG6" t="s">
        <v>476</v>
      </c>
      <c r="DH6" t="s">
        <v>476</v>
      </c>
      <c r="DI6" t="s">
        <v>466</v>
      </c>
      <c r="DJ6" t="s">
        <v>486</v>
      </c>
      <c r="DK6" t="s">
        <v>476</v>
      </c>
      <c r="DL6" t="s">
        <v>1</v>
      </c>
      <c r="DM6" t="s">
        <v>464</v>
      </c>
    </row>
    <row r="7" spans="1:117" x14ac:dyDescent="0.35">
      <c r="B7">
        <v>46</v>
      </c>
      <c r="C7" t="s">
        <v>598</v>
      </c>
      <c r="D7" t="b">
        <v>1</v>
      </c>
      <c r="E7">
        <v>46</v>
      </c>
      <c r="F7" t="s">
        <v>385</v>
      </c>
      <c r="G7" t="s">
        <v>302</v>
      </c>
      <c r="I7">
        <v>71</v>
      </c>
      <c r="J7" t="s">
        <v>379</v>
      </c>
      <c r="K7" t="s">
        <v>380</v>
      </c>
      <c r="L7" t="b">
        <v>1</v>
      </c>
      <c r="M7" s="89" t="s">
        <v>603</v>
      </c>
      <c r="N7" s="89" t="s">
        <v>474</v>
      </c>
      <c r="O7" s="89" t="s">
        <v>466</v>
      </c>
      <c r="AP7" t="b">
        <v>0</v>
      </c>
      <c r="AQ7" t="b">
        <v>1</v>
      </c>
      <c r="BQ7" t="s">
        <v>458</v>
      </c>
    </row>
    <row r="8" spans="1:117" x14ac:dyDescent="0.35">
      <c r="B8">
        <v>56</v>
      </c>
      <c r="C8" t="s">
        <v>491</v>
      </c>
      <c r="D8" t="b">
        <v>1</v>
      </c>
      <c r="E8">
        <v>56</v>
      </c>
      <c r="F8" t="s">
        <v>166</v>
      </c>
      <c r="G8" t="s">
        <v>167</v>
      </c>
      <c r="I8">
        <v>246</v>
      </c>
      <c r="J8" t="s">
        <v>113</v>
      </c>
      <c r="K8" t="s">
        <v>114</v>
      </c>
      <c r="L8" t="b">
        <v>0</v>
      </c>
      <c r="M8" s="89" t="s">
        <v>589</v>
      </c>
      <c r="N8" s="89" t="s">
        <v>488</v>
      </c>
      <c r="O8" s="89" t="s">
        <v>476</v>
      </c>
      <c r="AP8" t="b">
        <v>0</v>
      </c>
      <c r="AQ8" t="b">
        <v>0</v>
      </c>
      <c r="BQ8" t="s">
        <v>460</v>
      </c>
    </row>
    <row r="9" spans="1:117" x14ac:dyDescent="0.35">
      <c r="B9">
        <v>60</v>
      </c>
      <c r="C9" t="s">
        <v>610</v>
      </c>
      <c r="D9" t="b">
        <v>1</v>
      </c>
      <c r="E9">
        <v>60</v>
      </c>
      <c r="F9" t="s">
        <v>154</v>
      </c>
      <c r="G9" t="s">
        <v>288</v>
      </c>
      <c r="I9">
        <v>239</v>
      </c>
      <c r="J9" t="s">
        <v>99</v>
      </c>
      <c r="K9" t="s">
        <v>351</v>
      </c>
      <c r="L9" t="b">
        <v>1</v>
      </c>
      <c r="M9" s="89" t="s">
        <v>732</v>
      </c>
      <c r="N9" s="89" t="s">
        <v>474</v>
      </c>
      <c r="O9" s="89" t="s">
        <v>466</v>
      </c>
      <c r="AP9" t="b">
        <v>0</v>
      </c>
      <c r="AQ9" t="b">
        <v>1</v>
      </c>
      <c r="BQ9" t="s">
        <v>462</v>
      </c>
    </row>
    <row r="10" spans="1:117" x14ac:dyDescent="0.35">
      <c r="B10">
        <v>65</v>
      </c>
      <c r="C10" t="s">
        <v>550</v>
      </c>
      <c r="D10" t="b">
        <v>1</v>
      </c>
      <c r="E10">
        <v>65</v>
      </c>
      <c r="F10" t="s">
        <v>129</v>
      </c>
      <c r="G10" t="s">
        <v>211</v>
      </c>
      <c r="I10">
        <v>119</v>
      </c>
      <c r="J10" t="s">
        <v>154</v>
      </c>
      <c r="K10" t="s">
        <v>137</v>
      </c>
      <c r="L10" t="b">
        <v>1</v>
      </c>
      <c r="M10" s="89" t="s">
        <v>696</v>
      </c>
      <c r="N10" s="89" t="s">
        <v>456</v>
      </c>
      <c r="O10" s="89" t="s">
        <v>466</v>
      </c>
      <c r="AP10" t="b">
        <v>0</v>
      </c>
      <c r="AQ10" t="b">
        <v>1</v>
      </c>
      <c r="BQ10" t="s">
        <v>464</v>
      </c>
    </row>
    <row r="11" spans="1:117" x14ac:dyDescent="0.35">
      <c r="B11">
        <v>67</v>
      </c>
      <c r="C11" t="s">
        <v>646</v>
      </c>
      <c r="D11" t="b">
        <v>1</v>
      </c>
      <c r="E11">
        <v>67</v>
      </c>
      <c r="F11" t="s">
        <v>330</v>
      </c>
      <c r="G11" t="s">
        <v>331</v>
      </c>
      <c r="I11">
        <v>209</v>
      </c>
      <c r="J11" t="s">
        <v>291</v>
      </c>
      <c r="K11" t="s">
        <v>292</v>
      </c>
      <c r="L11" t="b">
        <v>0</v>
      </c>
      <c r="M11" s="89" t="s">
        <v>616</v>
      </c>
      <c r="N11" s="89" t="s">
        <v>456</v>
      </c>
      <c r="O11" s="89" t="s">
        <v>476</v>
      </c>
      <c r="AP11" t="b">
        <v>0</v>
      </c>
      <c r="AQ11" t="b">
        <v>0</v>
      </c>
      <c r="BQ11" t="s">
        <v>466</v>
      </c>
    </row>
    <row r="12" spans="1:117" x14ac:dyDescent="0.35">
      <c r="B12">
        <v>69</v>
      </c>
      <c r="C12" t="s">
        <v>519</v>
      </c>
      <c r="D12" t="b">
        <v>1</v>
      </c>
      <c r="E12">
        <v>69</v>
      </c>
      <c r="F12" t="s">
        <v>279</v>
      </c>
      <c r="G12" t="s">
        <v>280</v>
      </c>
      <c r="I12">
        <v>202</v>
      </c>
      <c r="J12" t="s">
        <v>263</v>
      </c>
      <c r="K12" t="s">
        <v>264</v>
      </c>
      <c r="L12" t="b">
        <v>0</v>
      </c>
      <c r="M12" s="89" t="s">
        <v>567</v>
      </c>
      <c r="N12" s="89" t="s">
        <v>472</v>
      </c>
      <c r="O12" s="89" t="s">
        <v>476</v>
      </c>
      <c r="AP12" t="b">
        <v>0</v>
      </c>
      <c r="AQ12" t="b">
        <v>0</v>
      </c>
      <c r="BQ12" t="s">
        <v>468</v>
      </c>
    </row>
    <row r="13" spans="1:117" x14ac:dyDescent="0.35">
      <c r="B13">
        <v>71</v>
      </c>
      <c r="C13" t="s">
        <v>589</v>
      </c>
      <c r="D13" t="b">
        <v>1</v>
      </c>
      <c r="E13">
        <v>71</v>
      </c>
      <c r="F13" t="s">
        <v>379</v>
      </c>
      <c r="G13" t="s">
        <v>380</v>
      </c>
      <c r="I13">
        <v>33</v>
      </c>
      <c r="J13" t="s">
        <v>209</v>
      </c>
      <c r="K13" t="s">
        <v>210</v>
      </c>
      <c r="L13" t="b">
        <v>0</v>
      </c>
      <c r="M13" s="89" t="s">
        <v>619</v>
      </c>
      <c r="N13" s="89" t="s">
        <v>456</v>
      </c>
      <c r="O13" s="89" t="s">
        <v>476</v>
      </c>
      <c r="AP13" t="b">
        <v>0</v>
      </c>
      <c r="AQ13" t="b">
        <v>0</v>
      </c>
      <c r="BQ13" t="s">
        <v>470</v>
      </c>
    </row>
    <row r="14" spans="1:117" x14ac:dyDescent="0.35">
      <c r="B14">
        <v>72</v>
      </c>
      <c r="C14" t="s">
        <v>621</v>
      </c>
      <c r="D14" t="b">
        <v>1</v>
      </c>
      <c r="E14">
        <v>72</v>
      </c>
      <c r="F14" t="s">
        <v>279</v>
      </c>
      <c r="G14" t="s">
        <v>309</v>
      </c>
      <c r="I14">
        <v>24</v>
      </c>
      <c r="J14" t="s">
        <v>148</v>
      </c>
      <c r="K14" t="s">
        <v>149</v>
      </c>
      <c r="L14" t="b">
        <v>0</v>
      </c>
      <c r="M14" s="89" t="s">
        <v>678</v>
      </c>
      <c r="N14" s="89" t="s">
        <v>488</v>
      </c>
      <c r="O14" s="89" t="s">
        <v>476</v>
      </c>
      <c r="AP14" t="b">
        <v>0</v>
      </c>
      <c r="AQ14" t="b">
        <v>0</v>
      </c>
      <c r="BQ14" t="s">
        <v>472</v>
      </c>
    </row>
    <row r="15" spans="1:117" x14ac:dyDescent="0.35">
      <c r="B15">
        <v>75</v>
      </c>
      <c r="C15" t="s">
        <v>595</v>
      </c>
      <c r="D15" t="b">
        <v>1</v>
      </c>
      <c r="E15">
        <v>75</v>
      </c>
      <c r="F15" t="s">
        <v>196</v>
      </c>
      <c r="G15" t="s">
        <v>197</v>
      </c>
      <c r="I15">
        <v>75</v>
      </c>
      <c r="J15" t="s">
        <v>196</v>
      </c>
      <c r="K15" t="s">
        <v>197</v>
      </c>
      <c r="L15" t="b">
        <v>0</v>
      </c>
      <c r="M15" s="89" t="s">
        <v>602</v>
      </c>
      <c r="N15" s="89" t="s">
        <v>488</v>
      </c>
      <c r="O15" s="89" t="s">
        <v>476</v>
      </c>
      <c r="AP15" t="b">
        <v>0</v>
      </c>
      <c r="AQ15" t="b">
        <v>0</v>
      </c>
      <c r="BQ15" t="s">
        <v>474</v>
      </c>
    </row>
    <row r="16" spans="1:117" x14ac:dyDescent="0.35">
      <c r="B16">
        <v>79</v>
      </c>
      <c r="C16" t="s">
        <v>618</v>
      </c>
      <c r="D16" t="b">
        <v>1</v>
      </c>
      <c r="E16">
        <v>79</v>
      </c>
      <c r="F16" t="s">
        <v>119</v>
      </c>
      <c r="G16" t="s">
        <v>97</v>
      </c>
      <c r="I16">
        <v>37</v>
      </c>
      <c r="J16" t="s">
        <v>333</v>
      </c>
      <c r="K16" t="s">
        <v>384</v>
      </c>
      <c r="L16" t="b">
        <v>1</v>
      </c>
      <c r="M16" s="89" t="s">
        <v>595</v>
      </c>
      <c r="N16" s="89" t="s">
        <v>488</v>
      </c>
      <c r="O16" s="89" t="s">
        <v>486</v>
      </c>
      <c r="AP16" t="b">
        <v>0</v>
      </c>
      <c r="AQ16" t="b">
        <v>1</v>
      </c>
      <c r="BQ16" t="s">
        <v>476</v>
      </c>
    </row>
    <row r="17" spans="2:192" x14ac:dyDescent="0.35">
      <c r="B17">
        <v>83</v>
      </c>
      <c r="C17" t="s">
        <v>648</v>
      </c>
      <c r="D17" t="b">
        <v>1</v>
      </c>
      <c r="E17">
        <v>83</v>
      </c>
      <c r="F17" t="s">
        <v>296</v>
      </c>
      <c r="G17" t="s">
        <v>139</v>
      </c>
      <c r="I17">
        <v>56</v>
      </c>
      <c r="J17" t="s">
        <v>166</v>
      </c>
      <c r="K17" t="s">
        <v>167</v>
      </c>
      <c r="L17" t="b">
        <v>1</v>
      </c>
      <c r="M17" s="89" t="s">
        <v>713</v>
      </c>
      <c r="N17" s="89" t="s">
        <v>456</v>
      </c>
      <c r="O17" s="89" t="s">
        <v>466</v>
      </c>
      <c r="AP17" t="b">
        <v>0</v>
      </c>
      <c r="AQ17" t="b">
        <v>1</v>
      </c>
      <c r="BQ17" t="s">
        <v>478</v>
      </c>
    </row>
    <row r="18" spans="2:192" x14ac:dyDescent="0.35">
      <c r="B18">
        <v>84</v>
      </c>
      <c r="C18" t="s">
        <v>560</v>
      </c>
      <c r="D18" t="b">
        <v>1</v>
      </c>
      <c r="E18">
        <v>84</v>
      </c>
      <c r="F18" t="s">
        <v>273</v>
      </c>
      <c r="G18" t="s">
        <v>274</v>
      </c>
      <c r="I18">
        <v>192</v>
      </c>
      <c r="J18" t="s">
        <v>289</v>
      </c>
      <c r="K18" t="s">
        <v>290</v>
      </c>
      <c r="L18" t="b">
        <v>0</v>
      </c>
      <c r="M18" s="89" t="s">
        <v>491</v>
      </c>
      <c r="N18" s="89" t="s">
        <v>456</v>
      </c>
      <c r="O18" s="89" t="s">
        <v>476</v>
      </c>
      <c r="AP18" t="b">
        <v>0</v>
      </c>
      <c r="AQ18" t="b">
        <v>0</v>
      </c>
      <c r="BQ18" t="s">
        <v>480</v>
      </c>
    </row>
    <row r="19" spans="2:192" x14ac:dyDescent="0.35">
      <c r="B19">
        <v>101</v>
      </c>
      <c r="C19" t="s">
        <v>635</v>
      </c>
      <c r="D19" t="b">
        <v>1</v>
      </c>
      <c r="E19">
        <v>101</v>
      </c>
      <c r="F19" t="s">
        <v>332</v>
      </c>
      <c r="G19" t="s">
        <v>116</v>
      </c>
      <c r="I19">
        <v>45</v>
      </c>
      <c r="J19" t="s">
        <v>348</v>
      </c>
      <c r="K19" t="s">
        <v>302</v>
      </c>
      <c r="L19" t="b">
        <v>1</v>
      </c>
      <c r="M19" s="89" t="s">
        <v>675</v>
      </c>
      <c r="N19" s="89" t="s">
        <v>480</v>
      </c>
      <c r="O19" s="89" t="s">
        <v>466</v>
      </c>
      <c r="AP19" t="b">
        <v>0</v>
      </c>
      <c r="AQ19" t="b">
        <v>1</v>
      </c>
      <c r="BQ19" t="s">
        <v>482</v>
      </c>
    </row>
    <row r="20" spans="2:192" x14ac:dyDescent="0.35">
      <c r="B20">
        <v>104</v>
      </c>
      <c r="C20" t="s">
        <v>614</v>
      </c>
      <c r="D20" t="b">
        <v>1</v>
      </c>
      <c r="E20">
        <v>104</v>
      </c>
      <c r="F20" t="s">
        <v>214</v>
      </c>
      <c r="G20" t="s">
        <v>215</v>
      </c>
      <c r="I20">
        <v>46</v>
      </c>
      <c r="J20" t="s">
        <v>385</v>
      </c>
      <c r="K20" t="s">
        <v>302</v>
      </c>
      <c r="L20" t="b">
        <v>1</v>
      </c>
      <c r="M20" s="89" t="s">
        <v>731</v>
      </c>
      <c r="N20" s="89" t="s">
        <v>456</v>
      </c>
      <c r="O20" s="89" t="s">
        <v>486</v>
      </c>
      <c r="AP20" t="b">
        <v>0</v>
      </c>
      <c r="AQ20" t="b">
        <v>1</v>
      </c>
      <c r="BQ20" t="s">
        <v>484</v>
      </c>
    </row>
    <row r="21" spans="2:192" x14ac:dyDescent="0.35">
      <c r="B21">
        <v>105</v>
      </c>
      <c r="C21" t="s">
        <v>609</v>
      </c>
      <c r="D21" t="b">
        <v>1</v>
      </c>
      <c r="E21">
        <v>105</v>
      </c>
      <c r="F21" t="s">
        <v>154</v>
      </c>
      <c r="G21" t="s">
        <v>155</v>
      </c>
      <c r="I21">
        <v>83</v>
      </c>
      <c r="J21" t="s">
        <v>296</v>
      </c>
      <c r="K21" t="s">
        <v>139</v>
      </c>
      <c r="L21" t="b">
        <v>0</v>
      </c>
      <c r="M21" s="89" t="s">
        <v>598</v>
      </c>
      <c r="N21" s="89" t="s">
        <v>488</v>
      </c>
      <c r="O21" s="89" t="s">
        <v>476</v>
      </c>
      <c r="AP21" t="b">
        <v>0</v>
      </c>
      <c r="AQ21" t="b">
        <v>0</v>
      </c>
      <c r="BQ21" t="s">
        <v>486</v>
      </c>
    </row>
    <row r="22" spans="2:192" x14ac:dyDescent="0.35">
      <c r="B22">
        <v>106</v>
      </c>
      <c r="C22" t="s">
        <v>603</v>
      </c>
      <c r="D22" t="b">
        <v>1</v>
      </c>
      <c r="E22">
        <v>106</v>
      </c>
      <c r="F22" t="s">
        <v>246</v>
      </c>
      <c r="G22" t="s">
        <v>247</v>
      </c>
      <c r="I22">
        <v>148</v>
      </c>
      <c r="J22" t="s">
        <v>319</v>
      </c>
      <c r="K22" t="s">
        <v>110</v>
      </c>
      <c r="L22" t="b">
        <v>0</v>
      </c>
      <c r="M22" s="89" t="s">
        <v>648</v>
      </c>
      <c r="N22" s="89" t="s">
        <v>488</v>
      </c>
      <c r="O22" s="89" t="s">
        <v>476</v>
      </c>
      <c r="AP22" t="b">
        <v>0</v>
      </c>
      <c r="AQ22" t="b">
        <v>0</v>
      </c>
      <c r="BQ22" t="s">
        <v>488</v>
      </c>
    </row>
    <row r="23" spans="2:192" ht="15" customHeight="1" thickBot="1" x14ac:dyDescent="0.45">
      <c r="B23">
        <v>118</v>
      </c>
      <c r="C23" t="s">
        <v>632</v>
      </c>
      <c r="D23" t="b">
        <v>1</v>
      </c>
      <c r="E23">
        <v>118</v>
      </c>
      <c r="F23" t="s">
        <v>311</v>
      </c>
      <c r="G23" t="s">
        <v>312</v>
      </c>
      <c r="I23">
        <v>166</v>
      </c>
      <c r="J23" t="s">
        <v>235</v>
      </c>
      <c r="K23" t="s">
        <v>236</v>
      </c>
      <c r="L23" t="b">
        <v>1</v>
      </c>
      <c r="M23" s="89" t="s">
        <v>518</v>
      </c>
      <c r="N23" s="89" t="s">
        <v>488</v>
      </c>
      <c r="O23" s="89" t="s">
        <v>460</v>
      </c>
      <c r="AP23" t="b">
        <v>0</v>
      </c>
      <c r="AQ23" t="b">
        <v>1</v>
      </c>
      <c r="BV23" s="3" t="s">
        <v>84</v>
      </c>
    </row>
    <row r="24" spans="2:192" s="2" customFormat="1" ht="15" customHeight="1" thickTop="1" x14ac:dyDescent="0.35">
      <c r="B24" s="2">
        <v>119</v>
      </c>
      <c r="C24" s="2" t="s">
        <v>616</v>
      </c>
      <c r="D24" s="2" t="b">
        <v>1</v>
      </c>
      <c r="E24" s="2">
        <v>119</v>
      </c>
      <c r="F24" s="2" t="s">
        <v>154</v>
      </c>
      <c r="G24" s="2" t="s">
        <v>137</v>
      </c>
      <c r="I24" s="2">
        <v>84</v>
      </c>
      <c r="J24" s="2" t="s">
        <v>273</v>
      </c>
      <c r="K24" s="2" t="s">
        <v>274</v>
      </c>
      <c r="L24" s="2" t="b">
        <v>0</v>
      </c>
      <c r="M24" s="89" t="s">
        <v>551</v>
      </c>
      <c r="N24" s="89" t="s">
        <v>488</v>
      </c>
      <c r="O24" s="89" t="s">
        <v>476</v>
      </c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P24" s="2" t="b">
        <v>0</v>
      </c>
      <c r="AQ24" s="2" t="b">
        <v>0</v>
      </c>
      <c r="BV24" s="2" t="s">
        <v>655</v>
      </c>
      <c r="BW24" s="2" t="s">
        <v>646</v>
      </c>
      <c r="BX24" s="2" t="s">
        <v>552</v>
      </c>
      <c r="BY24" s="2" t="s">
        <v>737</v>
      </c>
      <c r="BZ24" s="2" t="s">
        <v>603</v>
      </c>
      <c r="CA24" s="2" t="s">
        <v>589</v>
      </c>
      <c r="CB24" s="2" t="s">
        <v>732</v>
      </c>
      <c r="CC24" s="2" t="s">
        <v>696</v>
      </c>
      <c r="CD24" s="2" t="s">
        <v>616</v>
      </c>
      <c r="CE24" s="2" t="s">
        <v>567</v>
      </c>
      <c r="CF24" s="2" t="s">
        <v>619</v>
      </c>
      <c r="CG24" s="2" t="s">
        <v>678</v>
      </c>
      <c r="CH24" s="2" t="s">
        <v>602</v>
      </c>
      <c r="CI24" s="2" t="s">
        <v>595</v>
      </c>
      <c r="CJ24" s="2" t="s">
        <v>713</v>
      </c>
      <c r="CK24" s="2" t="s">
        <v>491</v>
      </c>
      <c r="CL24" s="2" t="s">
        <v>675</v>
      </c>
      <c r="CM24" s="2" t="s">
        <v>731</v>
      </c>
      <c r="CN24" s="2" t="s">
        <v>598</v>
      </c>
      <c r="CO24" s="2" t="s">
        <v>648</v>
      </c>
      <c r="CP24" s="2" t="s">
        <v>518</v>
      </c>
      <c r="CQ24" s="2" t="s">
        <v>551</v>
      </c>
      <c r="CR24" s="2" t="s">
        <v>560</v>
      </c>
      <c r="CS24" s="2" t="s">
        <v>550</v>
      </c>
      <c r="CT24" s="2" t="s">
        <v>615</v>
      </c>
      <c r="CU24" s="2" t="s">
        <v>521</v>
      </c>
      <c r="CV24" s="2" t="s">
        <v>681</v>
      </c>
      <c r="CW24" s="2" t="s">
        <v>726</v>
      </c>
      <c r="CX24" s="2" t="s">
        <v>519</v>
      </c>
      <c r="CY24" s="2" t="s">
        <v>708</v>
      </c>
      <c r="CZ24" s="2" t="s">
        <v>586</v>
      </c>
      <c r="DA24" s="2" t="s">
        <v>610</v>
      </c>
      <c r="DB24" s="2" t="s">
        <v>670</v>
      </c>
      <c r="DC24" s="2" t="s">
        <v>621</v>
      </c>
      <c r="DD24" s="2" t="s">
        <v>532</v>
      </c>
      <c r="DE24" s="2" t="s">
        <v>614</v>
      </c>
      <c r="DF24" s="2" t="s">
        <v>632</v>
      </c>
      <c r="DG24" s="2" t="s">
        <v>609</v>
      </c>
      <c r="DH24" s="2" t="s">
        <v>618</v>
      </c>
      <c r="DI24" s="2" t="s">
        <v>635</v>
      </c>
      <c r="DJ24" s="2" t="s">
        <v>548</v>
      </c>
      <c r="DK24" s="2" t="s">
        <v>545</v>
      </c>
      <c r="DL24" s="2" t="s">
        <v>684</v>
      </c>
      <c r="DM24" s="2" t="s">
        <v>623</v>
      </c>
    </row>
    <row r="25" spans="2:192" x14ac:dyDescent="0.35">
      <c r="B25">
        <v>140</v>
      </c>
      <c r="C25" t="s">
        <v>726</v>
      </c>
      <c r="D25" t="b">
        <v>1</v>
      </c>
      <c r="E25">
        <v>140</v>
      </c>
      <c r="F25" t="s">
        <v>220</v>
      </c>
      <c r="G25" t="s">
        <v>221</v>
      </c>
      <c r="I25">
        <v>65</v>
      </c>
      <c r="J25" t="s">
        <v>129</v>
      </c>
      <c r="K25" t="s">
        <v>211</v>
      </c>
      <c r="L25" t="b">
        <v>1</v>
      </c>
      <c r="M25" s="89" t="s">
        <v>560</v>
      </c>
      <c r="N25" s="89" t="s">
        <v>488</v>
      </c>
      <c r="O25" s="89" t="s">
        <v>466</v>
      </c>
      <c r="AP25" t="b">
        <v>0</v>
      </c>
      <c r="AQ25" t="b">
        <v>1</v>
      </c>
      <c r="BV25" t="s">
        <v>454</v>
      </c>
      <c r="BW25" t="s">
        <v>454</v>
      </c>
      <c r="BX25" t="s">
        <v>454</v>
      </c>
      <c r="BY25" t="s">
        <v>454</v>
      </c>
      <c r="BZ25" t="s">
        <v>454</v>
      </c>
      <c r="CA25" t="s">
        <v>454</v>
      </c>
      <c r="CB25" t="s">
        <v>454</v>
      </c>
      <c r="CC25" t="s">
        <v>454</v>
      </c>
      <c r="CD25" t="s">
        <v>454</v>
      </c>
      <c r="CE25" t="s">
        <v>454</v>
      </c>
      <c r="CF25" t="s">
        <v>454</v>
      </c>
      <c r="CG25" t="s">
        <v>454</v>
      </c>
      <c r="CH25" t="s">
        <v>454</v>
      </c>
      <c r="CI25" t="s">
        <v>454</v>
      </c>
      <c r="CJ25" t="s">
        <v>454</v>
      </c>
      <c r="CK25" t="s">
        <v>454</v>
      </c>
      <c r="CL25" t="s">
        <v>454</v>
      </c>
      <c r="CM25" t="s">
        <v>454</v>
      </c>
      <c r="CN25" t="s">
        <v>454</v>
      </c>
      <c r="CO25" t="s">
        <v>454</v>
      </c>
      <c r="CP25" t="s">
        <v>454</v>
      </c>
      <c r="CQ25" t="s">
        <v>454</v>
      </c>
      <c r="CR25" t="s">
        <v>454</v>
      </c>
      <c r="CS25" t="s">
        <v>454</v>
      </c>
      <c r="CT25" t="s">
        <v>454</v>
      </c>
      <c r="CU25" t="s">
        <v>454</v>
      </c>
      <c r="CV25" t="s">
        <v>454</v>
      </c>
      <c r="CW25" t="s">
        <v>454</v>
      </c>
      <c r="CX25" t="s">
        <v>454</v>
      </c>
      <c r="CY25" t="s">
        <v>454</v>
      </c>
      <c r="CZ25" t="s">
        <v>454</v>
      </c>
      <c r="DA25" t="s">
        <v>454</v>
      </c>
      <c r="DB25" t="s">
        <v>454</v>
      </c>
      <c r="DC25" t="s">
        <v>454</v>
      </c>
      <c r="DD25" t="s">
        <v>454</v>
      </c>
      <c r="DE25" t="s">
        <v>454</v>
      </c>
      <c r="DF25" t="s">
        <v>454</v>
      </c>
      <c r="DG25" t="s">
        <v>454</v>
      </c>
      <c r="DH25" t="s">
        <v>454</v>
      </c>
      <c r="DI25" t="s">
        <v>454</v>
      </c>
      <c r="DJ25" t="s">
        <v>454</v>
      </c>
      <c r="DK25" t="s">
        <v>454</v>
      </c>
      <c r="DL25" t="s">
        <v>454</v>
      </c>
      <c r="DM25" t="s">
        <v>454</v>
      </c>
      <c r="DN25" t="s">
        <v>454</v>
      </c>
      <c r="DO25" t="s">
        <v>454</v>
      </c>
      <c r="DP25" t="s">
        <v>454</v>
      </c>
      <c r="DQ25" t="s">
        <v>454</v>
      </c>
      <c r="DR25" t="s">
        <v>454</v>
      </c>
      <c r="DS25" t="s">
        <v>454</v>
      </c>
      <c r="DT25" t="s">
        <v>454</v>
      </c>
      <c r="DU25" t="s">
        <v>454</v>
      </c>
      <c r="DV25" t="s">
        <v>454</v>
      </c>
      <c r="DW25" t="s">
        <v>454</v>
      </c>
      <c r="DX25" t="s">
        <v>454</v>
      </c>
      <c r="DY25" t="s">
        <v>454</v>
      </c>
      <c r="DZ25" t="s">
        <v>454</v>
      </c>
      <c r="EA25" t="s">
        <v>454</v>
      </c>
      <c r="EB25" t="s">
        <v>454</v>
      </c>
      <c r="EC25" t="s">
        <v>454</v>
      </c>
      <c r="ED25" t="s">
        <v>454</v>
      </c>
      <c r="EE25" t="s">
        <v>454</v>
      </c>
      <c r="EF25" t="s">
        <v>454</v>
      </c>
      <c r="EG25" t="s">
        <v>454</v>
      </c>
      <c r="EH25" t="s">
        <v>454</v>
      </c>
      <c r="EI25" t="s">
        <v>454</v>
      </c>
      <c r="EJ25" t="s">
        <v>454</v>
      </c>
      <c r="EK25" t="s">
        <v>454</v>
      </c>
      <c r="EL25" t="s">
        <v>454</v>
      </c>
      <c r="EM25" t="s">
        <v>454</v>
      </c>
      <c r="EN25" t="s">
        <v>454</v>
      </c>
      <c r="EO25" t="s">
        <v>454</v>
      </c>
      <c r="EP25" t="s">
        <v>454</v>
      </c>
      <c r="EQ25" t="s">
        <v>454</v>
      </c>
      <c r="ER25" t="s">
        <v>454</v>
      </c>
      <c r="ES25" t="s">
        <v>454</v>
      </c>
      <c r="ET25" t="s">
        <v>454</v>
      </c>
      <c r="EU25" t="s">
        <v>454</v>
      </c>
      <c r="EV25" t="s">
        <v>454</v>
      </c>
      <c r="EW25" t="s">
        <v>454</v>
      </c>
      <c r="EX25" t="s">
        <v>454</v>
      </c>
      <c r="EY25" t="s">
        <v>454</v>
      </c>
      <c r="EZ25" t="s">
        <v>454</v>
      </c>
      <c r="FA25" t="s">
        <v>454</v>
      </c>
      <c r="FB25" t="s">
        <v>454</v>
      </c>
      <c r="FC25" t="s">
        <v>454</v>
      </c>
      <c r="FD25" t="s">
        <v>454</v>
      </c>
      <c r="FE25" t="s">
        <v>454</v>
      </c>
      <c r="FF25" t="s">
        <v>454</v>
      </c>
      <c r="FG25" t="s">
        <v>454</v>
      </c>
      <c r="FH25" t="s">
        <v>454</v>
      </c>
      <c r="FI25" t="s">
        <v>454</v>
      </c>
      <c r="FJ25" t="s">
        <v>454</v>
      </c>
      <c r="FK25" t="s">
        <v>454</v>
      </c>
      <c r="FL25" t="s">
        <v>454</v>
      </c>
      <c r="FM25" t="s">
        <v>454</v>
      </c>
      <c r="FN25" t="s">
        <v>454</v>
      </c>
      <c r="FO25" t="s">
        <v>454</v>
      </c>
      <c r="FP25" t="s">
        <v>454</v>
      </c>
      <c r="FQ25" t="s">
        <v>454</v>
      </c>
      <c r="FR25" t="s">
        <v>454</v>
      </c>
      <c r="FS25" t="s">
        <v>454</v>
      </c>
      <c r="FT25" t="s">
        <v>454</v>
      </c>
      <c r="FU25" t="s">
        <v>454</v>
      </c>
      <c r="FV25" t="s">
        <v>454</v>
      </c>
      <c r="FW25" t="s">
        <v>454</v>
      </c>
      <c r="FX25" t="s">
        <v>454</v>
      </c>
      <c r="FY25" t="s">
        <v>454</v>
      </c>
      <c r="FZ25" t="s">
        <v>454</v>
      </c>
      <c r="GA25" t="s">
        <v>454</v>
      </c>
      <c r="GB25" t="s">
        <v>454</v>
      </c>
      <c r="GC25" t="s">
        <v>454</v>
      </c>
      <c r="GD25" t="s">
        <v>454</v>
      </c>
      <c r="GE25" t="s">
        <v>454</v>
      </c>
      <c r="GF25" t="s">
        <v>454</v>
      </c>
      <c r="GG25" t="s">
        <v>454</v>
      </c>
      <c r="GH25" t="s">
        <v>454</v>
      </c>
      <c r="GI25" t="s">
        <v>454</v>
      </c>
      <c r="GJ25" t="s">
        <v>454</v>
      </c>
    </row>
    <row r="26" spans="2:192" x14ac:dyDescent="0.35">
      <c r="B26">
        <v>148</v>
      </c>
      <c r="C26" t="s">
        <v>518</v>
      </c>
      <c r="D26" t="b">
        <v>1</v>
      </c>
      <c r="E26">
        <v>148</v>
      </c>
      <c r="F26" t="s">
        <v>319</v>
      </c>
      <c r="G26" t="s">
        <v>110</v>
      </c>
      <c r="I26">
        <v>227</v>
      </c>
      <c r="J26" t="s">
        <v>92</v>
      </c>
      <c r="K26" t="s">
        <v>365</v>
      </c>
      <c r="L26" t="b">
        <v>0</v>
      </c>
      <c r="M26" s="89" t="s">
        <v>550</v>
      </c>
      <c r="N26" s="89" t="s">
        <v>488</v>
      </c>
      <c r="O26" s="89" t="s">
        <v>476</v>
      </c>
      <c r="AP26" t="b">
        <v>0</v>
      </c>
      <c r="AQ26" t="b">
        <v>0</v>
      </c>
      <c r="BV26" t="s">
        <v>456</v>
      </c>
      <c r="BW26" t="s">
        <v>456</v>
      </c>
      <c r="BX26" t="s">
        <v>456</v>
      </c>
      <c r="BY26" t="s">
        <v>456</v>
      </c>
      <c r="BZ26" t="s">
        <v>456</v>
      </c>
      <c r="CA26" t="s">
        <v>456</v>
      </c>
      <c r="CB26" t="s">
        <v>456</v>
      </c>
      <c r="CC26" t="s">
        <v>458</v>
      </c>
      <c r="CD26" t="s">
        <v>458</v>
      </c>
      <c r="CE26" t="s">
        <v>456</v>
      </c>
      <c r="CF26" t="s">
        <v>458</v>
      </c>
      <c r="CG26" t="s">
        <v>456</v>
      </c>
      <c r="CH26" t="s">
        <v>456</v>
      </c>
      <c r="CI26" t="s">
        <v>456</v>
      </c>
      <c r="CJ26" t="s">
        <v>458</v>
      </c>
      <c r="CK26" t="s">
        <v>458</v>
      </c>
      <c r="CL26" t="s">
        <v>456</v>
      </c>
      <c r="CM26" t="s">
        <v>458</v>
      </c>
      <c r="CN26" t="s">
        <v>456</v>
      </c>
      <c r="CO26" t="s">
        <v>456</v>
      </c>
      <c r="CP26" t="s">
        <v>456</v>
      </c>
      <c r="CQ26" t="s">
        <v>456</v>
      </c>
      <c r="CR26" t="s">
        <v>456</v>
      </c>
      <c r="CS26" t="s">
        <v>456</v>
      </c>
      <c r="CT26" t="s">
        <v>456</v>
      </c>
      <c r="CU26" t="s">
        <v>456</v>
      </c>
      <c r="CV26" t="s">
        <v>456</v>
      </c>
      <c r="CW26" t="s">
        <v>456</v>
      </c>
      <c r="CX26" t="s">
        <v>456</v>
      </c>
      <c r="CY26" t="s">
        <v>456</v>
      </c>
      <c r="CZ26" t="s">
        <v>456</v>
      </c>
      <c r="DA26" t="s">
        <v>456</v>
      </c>
      <c r="DB26" t="s">
        <v>456</v>
      </c>
      <c r="DC26" t="s">
        <v>456</v>
      </c>
      <c r="DD26" t="s">
        <v>456</v>
      </c>
      <c r="DE26" t="s">
        <v>456</v>
      </c>
      <c r="DF26" t="s">
        <v>456</v>
      </c>
      <c r="DG26" t="s">
        <v>456</v>
      </c>
      <c r="DH26" t="s">
        <v>456</v>
      </c>
      <c r="DI26" t="s">
        <v>456</v>
      </c>
      <c r="DJ26" t="s">
        <v>456</v>
      </c>
      <c r="DK26" t="s">
        <v>456</v>
      </c>
      <c r="DL26" t="s">
        <v>456</v>
      </c>
      <c r="DM26" t="s">
        <v>456</v>
      </c>
      <c r="DN26" t="s">
        <v>456</v>
      </c>
      <c r="DO26" t="s">
        <v>456</v>
      </c>
      <c r="DP26" t="s">
        <v>456</v>
      </c>
      <c r="DQ26" t="s">
        <v>456</v>
      </c>
      <c r="DR26" t="s">
        <v>456</v>
      </c>
      <c r="DS26" t="s">
        <v>456</v>
      </c>
      <c r="DT26" t="s">
        <v>456</v>
      </c>
      <c r="DU26" t="s">
        <v>456</v>
      </c>
      <c r="DV26" t="s">
        <v>456</v>
      </c>
      <c r="DW26" t="s">
        <v>456</v>
      </c>
      <c r="DX26" t="s">
        <v>456</v>
      </c>
      <c r="DY26" t="s">
        <v>456</v>
      </c>
      <c r="DZ26" t="s">
        <v>456</v>
      </c>
      <c r="EA26" t="s">
        <v>456</v>
      </c>
      <c r="EB26" t="s">
        <v>456</v>
      </c>
      <c r="EC26" t="s">
        <v>456</v>
      </c>
      <c r="ED26" t="s">
        <v>456</v>
      </c>
      <c r="EE26" t="s">
        <v>456</v>
      </c>
      <c r="EF26" t="s">
        <v>456</v>
      </c>
      <c r="EG26" t="s">
        <v>456</v>
      </c>
      <c r="EH26" t="s">
        <v>456</v>
      </c>
      <c r="EI26" t="s">
        <v>456</v>
      </c>
      <c r="EJ26" t="s">
        <v>456</v>
      </c>
      <c r="EK26" t="s">
        <v>456</v>
      </c>
      <c r="EL26" t="s">
        <v>456</v>
      </c>
      <c r="EM26" t="s">
        <v>456</v>
      </c>
      <c r="EN26" t="s">
        <v>456</v>
      </c>
      <c r="EO26" t="s">
        <v>456</v>
      </c>
      <c r="EP26" t="s">
        <v>456</v>
      </c>
      <c r="EQ26" t="s">
        <v>456</v>
      </c>
      <c r="ER26" t="s">
        <v>456</v>
      </c>
      <c r="ES26" t="s">
        <v>456</v>
      </c>
      <c r="ET26" t="s">
        <v>456</v>
      </c>
      <c r="EU26" t="s">
        <v>456</v>
      </c>
      <c r="EV26" t="s">
        <v>456</v>
      </c>
      <c r="EW26" t="s">
        <v>456</v>
      </c>
      <c r="EX26" t="s">
        <v>456</v>
      </c>
      <c r="EY26" t="s">
        <v>456</v>
      </c>
      <c r="EZ26" t="s">
        <v>456</v>
      </c>
      <c r="FA26" t="s">
        <v>456</v>
      </c>
      <c r="FB26" t="s">
        <v>456</v>
      </c>
      <c r="FC26" t="s">
        <v>456</v>
      </c>
      <c r="FD26" t="s">
        <v>456</v>
      </c>
      <c r="FE26" t="s">
        <v>456</v>
      </c>
      <c r="FF26" t="s">
        <v>456</v>
      </c>
      <c r="FG26" t="s">
        <v>456</v>
      </c>
      <c r="FH26" t="s">
        <v>456</v>
      </c>
      <c r="FI26" t="s">
        <v>456</v>
      </c>
      <c r="FJ26" t="s">
        <v>456</v>
      </c>
      <c r="FK26" t="s">
        <v>456</v>
      </c>
      <c r="FL26" t="s">
        <v>456</v>
      </c>
      <c r="FM26" t="s">
        <v>456</v>
      </c>
      <c r="FN26" t="s">
        <v>456</v>
      </c>
      <c r="FO26" t="s">
        <v>456</v>
      </c>
      <c r="FP26" t="s">
        <v>456</v>
      </c>
      <c r="FQ26" t="s">
        <v>456</v>
      </c>
      <c r="FR26" t="s">
        <v>456</v>
      </c>
      <c r="FS26" t="s">
        <v>456</v>
      </c>
      <c r="FT26" t="s">
        <v>456</v>
      </c>
      <c r="FU26" t="s">
        <v>456</v>
      </c>
      <c r="FV26" t="s">
        <v>456</v>
      </c>
      <c r="FW26" t="s">
        <v>456</v>
      </c>
      <c r="FX26" t="s">
        <v>456</v>
      </c>
      <c r="FY26" t="s">
        <v>456</v>
      </c>
      <c r="FZ26" t="s">
        <v>456</v>
      </c>
      <c r="GA26" t="s">
        <v>456</v>
      </c>
      <c r="GB26" t="s">
        <v>456</v>
      </c>
      <c r="GC26" t="s">
        <v>456</v>
      </c>
      <c r="GD26" t="s">
        <v>456</v>
      </c>
      <c r="GE26" t="s">
        <v>456</v>
      </c>
      <c r="GF26" t="s">
        <v>456</v>
      </c>
      <c r="GG26" t="s">
        <v>456</v>
      </c>
      <c r="GH26" t="s">
        <v>456</v>
      </c>
      <c r="GI26" t="s">
        <v>456</v>
      </c>
      <c r="GJ26" t="s">
        <v>456</v>
      </c>
    </row>
    <row r="27" spans="2:192" x14ac:dyDescent="0.35">
      <c r="B27">
        <v>149</v>
      </c>
      <c r="C27" t="s">
        <v>623</v>
      </c>
      <c r="D27" t="b">
        <v>1</v>
      </c>
      <c r="E27">
        <v>149</v>
      </c>
      <c r="F27" t="s">
        <v>245</v>
      </c>
      <c r="G27" t="s">
        <v>165</v>
      </c>
      <c r="I27">
        <v>195</v>
      </c>
      <c r="J27" t="s">
        <v>300</v>
      </c>
      <c r="K27" t="s">
        <v>301</v>
      </c>
      <c r="L27" t="b">
        <v>0</v>
      </c>
      <c r="M27" s="89" t="s">
        <v>615</v>
      </c>
      <c r="N27" s="89" t="s">
        <v>488</v>
      </c>
      <c r="O27" s="89" t="s">
        <v>476</v>
      </c>
      <c r="AP27" t="b">
        <v>0</v>
      </c>
      <c r="AQ27" t="b">
        <v>0</v>
      </c>
      <c r="BV27" t="s">
        <v>458</v>
      </c>
      <c r="BW27" t="s">
        <v>458</v>
      </c>
      <c r="BX27" t="s">
        <v>458</v>
      </c>
      <c r="BY27" t="s">
        <v>458</v>
      </c>
      <c r="BZ27" t="s">
        <v>458</v>
      </c>
      <c r="CA27" t="s">
        <v>458</v>
      </c>
      <c r="CB27" t="s">
        <v>458</v>
      </c>
      <c r="CC27" t="s">
        <v>460</v>
      </c>
      <c r="CD27" t="s">
        <v>460</v>
      </c>
      <c r="CE27" t="s">
        <v>458</v>
      </c>
      <c r="CF27" t="s">
        <v>460</v>
      </c>
      <c r="CG27" t="s">
        <v>458</v>
      </c>
      <c r="CH27" t="s">
        <v>458</v>
      </c>
      <c r="CI27" t="s">
        <v>458</v>
      </c>
      <c r="CJ27" t="s">
        <v>460</v>
      </c>
      <c r="CK27" t="s">
        <v>460</v>
      </c>
      <c r="CL27" t="s">
        <v>458</v>
      </c>
      <c r="CM27" t="s">
        <v>460</v>
      </c>
      <c r="CN27" t="s">
        <v>458</v>
      </c>
      <c r="CO27" t="s">
        <v>458</v>
      </c>
      <c r="CP27" t="s">
        <v>458</v>
      </c>
      <c r="CQ27" t="s">
        <v>458</v>
      </c>
      <c r="CR27" t="s">
        <v>458</v>
      </c>
      <c r="CS27" t="s">
        <v>458</v>
      </c>
      <c r="CT27" t="s">
        <v>458</v>
      </c>
      <c r="CU27" t="s">
        <v>458</v>
      </c>
      <c r="CV27" t="s">
        <v>458</v>
      </c>
      <c r="CW27" t="s">
        <v>458</v>
      </c>
      <c r="CX27" t="s">
        <v>458</v>
      </c>
      <c r="CY27" t="s">
        <v>458</v>
      </c>
      <c r="CZ27" t="s">
        <v>458</v>
      </c>
      <c r="DA27" t="s">
        <v>458</v>
      </c>
      <c r="DB27" t="s">
        <v>458</v>
      </c>
      <c r="DC27" t="s">
        <v>458</v>
      </c>
      <c r="DD27" t="s">
        <v>458</v>
      </c>
      <c r="DE27" t="s">
        <v>458</v>
      </c>
      <c r="DF27" t="s">
        <v>458</v>
      </c>
      <c r="DG27" t="s">
        <v>458</v>
      </c>
      <c r="DH27" t="s">
        <v>458</v>
      </c>
      <c r="DI27" t="s">
        <v>458</v>
      </c>
      <c r="DJ27" t="s">
        <v>458</v>
      </c>
      <c r="DK27" t="s">
        <v>458</v>
      </c>
      <c r="DL27" t="s">
        <v>458</v>
      </c>
      <c r="DM27" t="s">
        <v>458</v>
      </c>
      <c r="DN27" t="s">
        <v>458</v>
      </c>
      <c r="DO27" t="s">
        <v>458</v>
      </c>
      <c r="DP27" t="s">
        <v>458</v>
      </c>
      <c r="DQ27" t="s">
        <v>458</v>
      </c>
      <c r="DR27" t="s">
        <v>458</v>
      </c>
      <c r="DS27" t="s">
        <v>458</v>
      </c>
      <c r="DT27" t="s">
        <v>458</v>
      </c>
      <c r="DU27" t="s">
        <v>458</v>
      </c>
      <c r="DV27" t="s">
        <v>458</v>
      </c>
      <c r="DW27" t="s">
        <v>458</v>
      </c>
      <c r="DX27" t="s">
        <v>458</v>
      </c>
      <c r="DY27" t="s">
        <v>458</v>
      </c>
      <c r="DZ27" t="s">
        <v>458</v>
      </c>
      <c r="EA27" t="s">
        <v>458</v>
      </c>
      <c r="EB27" t="s">
        <v>458</v>
      </c>
      <c r="EC27" t="s">
        <v>458</v>
      </c>
      <c r="ED27" t="s">
        <v>458</v>
      </c>
      <c r="EE27" t="s">
        <v>458</v>
      </c>
      <c r="EF27" t="s">
        <v>458</v>
      </c>
      <c r="EG27" t="s">
        <v>458</v>
      </c>
      <c r="EH27" t="s">
        <v>458</v>
      </c>
      <c r="EI27" t="s">
        <v>458</v>
      </c>
      <c r="EJ27" t="s">
        <v>458</v>
      </c>
      <c r="EK27" t="s">
        <v>458</v>
      </c>
      <c r="EL27" t="s">
        <v>458</v>
      </c>
      <c r="EM27" t="s">
        <v>458</v>
      </c>
      <c r="EN27" t="s">
        <v>458</v>
      </c>
      <c r="EO27" t="s">
        <v>458</v>
      </c>
      <c r="EP27" t="s">
        <v>458</v>
      </c>
      <c r="EQ27" t="s">
        <v>458</v>
      </c>
      <c r="ER27" t="s">
        <v>458</v>
      </c>
      <c r="ES27" t="s">
        <v>458</v>
      </c>
      <c r="ET27" t="s">
        <v>458</v>
      </c>
      <c r="EU27" t="s">
        <v>458</v>
      </c>
      <c r="EV27" t="s">
        <v>458</v>
      </c>
      <c r="EW27" t="s">
        <v>458</v>
      </c>
      <c r="EX27" t="s">
        <v>458</v>
      </c>
      <c r="EY27" t="s">
        <v>458</v>
      </c>
      <c r="EZ27" t="s">
        <v>458</v>
      </c>
      <c r="FA27" t="s">
        <v>458</v>
      </c>
      <c r="FB27" t="s">
        <v>458</v>
      </c>
      <c r="FC27" t="s">
        <v>458</v>
      </c>
      <c r="FD27" t="s">
        <v>458</v>
      </c>
      <c r="FE27" t="s">
        <v>458</v>
      </c>
      <c r="FF27" t="s">
        <v>458</v>
      </c>
      <c r="FG27" t="s">
        <v>458</v>
      </c>
      <c r="FH27" t="s">
        <v>458</v>
      </c>
      <c r="FI27" t="s">
        <v>458</v>
      </c>
      <c r="FJ27" t="s">
        <v>458</v>
      </c>
      <c r="FK27" t="s">
        <v>458</v>
      </c>
      <c r="FL27" t="s">
        <v>458</v>
      </c>
      <c r="FM27" t="s">
        <v>458</v>
      </c>
      <c r="FN27" t="s">
        <v>458</v>
      </c>
      <c r="FO27" t="s">
        <v>458</v>
      </c>
      <c r="FP27" t="s">
        <v>458</v>
      </c>
      <c r="FQ27" t="s">
        <v>458</v>
      </c>
      <c r="FR27" t="s">
        <v>458</v>
      </c>
      <c r="FS27" t="s">
        <v>458</v>
      </c>
      <c r="FT27" t="s">
        <v>458</v>
      </c>
      <c r="FU27" t="s">
        <v>458</v>
      </c>
      <c r="FV27" t="s">
        <v>458</v>
      </c>
      <c r="FW27" t="s">
        <v>458</v>
      </c>
      <c r="FX27" t="s">
        <v>458</v>
      </c>
      <c r="FY27" t="s">
        <v>458</v>
      </c>
      <c r="FZ27" t="s">
        <v>458</v>
      </c>
      <c r="GA27" t="s">
        <v>458</v>
      </c>
      <c r="GB27" t="s">
        <v>458</v>
      </c>
      <c r="GC27" t="s">
        <v>458</v>
      </c>
      <c r="GD27" t="s">
        <v>458</v>
      </c>
      <c r="GE27" t="s">
        <v>458</v>
      </c>
      <c r="GF27" t="s">
        <v>458</v>
      </c>
      <c r="GG27" t="s">
        <v>458</v>
      </c>
      <c r="GH27" t="s">
        <v>458</v>
      </c>
      <c r="GI27" t="s">
        <v>458</v>
      </c>
      <c r="GJ27" t="s">
        <v>458</v>
      </c>
    </row>
    <row r="28" spans="2:192" x14ac:dyDescent="0.35">
      <c r="B28">
        <v>152</v>
      </c>
      <c r="C28" t="s">
        <v>684</v>
      </c>
      <c r="D28" t="b">
        <v>1</v>
      </c>
      <c r="E28">
        <v>152</v>
      </c>
      <c r="F28" t="s">
        <v>133</v>
      </c>
      <c r="G28" t="s">
        <v>234</v>
      </c>
      <c r="I28">
        <v>251</v>
      </c>
      <c r="J28" t="s">
        <v>119</v>
      </c>
      <c r="K28" t="s">
        <v>170</v>
      </c>
      <c r="L28" t="b">
        <v>1</v>
      </c>
      <c r="M28" s="89" t="s">
        <v>521</v>
      </c>
      <c r="N28" s="89" t="s">
        <v>474</v>
      </c>
      <c r="O28" s="89" t="s">
        <v>466</v>
      </c>
      <c r="AP28" t="b">
        <v>0</v>
      </c>
      <c r="AQ28" t="b">
        <v>1</v>
      </c>
      <c r="BV28" t="s">
        <v>460</v>
      </c>
      <c r="BW28" t="s">
        <v>460</v>
      </c>
      <c r="BX28" t="s">
        <v>460</v>
      </c>
      <c r="BY28" t="s">
        <v>460</v>
      </c>
      <c r="BZ28" t="s">
        <v>460</v>
      </c>
      <c r="CA28" t="s">
        <v>460</v>
      </c>
      <c r="CB28" t="s">
        <v>460</v>
      </c>
      <c r="CC28" t="s">
        <v>462</v>
      </c>
      <c r="CD28" t="s">
        <v>462</v>
      </c>
      <c r="CE28" t="s">
        <v>460</v>
      </c>
      <c r="CF28" t="s">
        <v>462</v>
      </c>
      <c r="CG28" t="s">
        <v>460</v>
      </c>
      <c r="CH28" t="s">
        <v>460</v>
      </c>
      <c r="CI28" t="s">
        <v>460</v>
      </c>
      <c r="CJ28" t="s">
        <v>462</v>
      </c>
      <c r="CK28" t="s">
        <v>462</v>
      </c>
      <c r="CL28" t="s">
        <v>460</v>
      </c>
      <c r="CM28" t="s">
        <v>462</v>
      </c>
      <c r="CN28" t="s">
        <v>460</v>
      </c>
      <c r="CO28" t="s">
        <v>460</v>
      </c>
      <c r="CP28" t="s">
        <v>462</v>
      </c>
      <c r="CQ28" t="s">
        <v>460</v>
      </c>
      <c r="CR28" t="s">
        <v>460</v>
      </c>
      <c r="CS28" t="s">
        <v>460</v>
      </c>
      <c r="CT28" t="s">
        <v>460</v>
      </c>
      <c r="CU28" t="s">
        <v>460</v>
      </c>
      <c r="CV28" t="s">
        <v>460</v>
      </c>
      <c r="CW28" t="s">
        <v>460</v>
      </c>
      <c r="CX28" t="s">
        <v>460</v>
      </c>
      <c r="CY28" t="s">
        <v>460</v>
      </c>
      <c r="CZ28" t="s">
        <v>460</v>
      </c>
      <c r="DA28" t="s">
        <v>460</v>
      </c>
      <c r="DB28" t="s">
        <v>462</v>
      </c>
      <c r="DC28" t="s">
        <v>460</v>
      </c>
      <c r="DD28" t="s">
        <v>460</v>
      </c>
      <c r="DE28" t="s">
        <v>460</v>
      </c>
      <c r="DF28" t="s">
        <v>460</v>
      </c>
      <c r="DG28" t="s">
        <v>460</v>
      </c>
      <c r="DH28" t="s">
        <v>460</v>
      </c>
      <c r="DI28" t="s">
        <v>460</v>
      </c>
      <c r="DJ28" t="s">
        <v>460</v>
      </c>
      <c r="DK28" t="s">
        <v>460</v>
      </c>
      <c r="DL28" t="s">
        <v>460</v>
      </c>
      <c r="DM28" t="s">
        <v>460</v>
      </c>
      <c r="DN28" t="s">
        <v>460</v>
      </c>
      <c r="DO28" t="s">
        <v>460</v>
      </c>
      <c r="DP28" t="s">
        <v>460</v>
      </c>
      <c r="DQ28" t="s">
        <v>460</v>
      </c>
      <c r="DR28" t="s">
        <v>460</v>
      </c>
      <c r="DS28" t="s">
        <v>460</v>
      </c>
      <c r="DT28" t="s">
        <v>460</v>
      </c>
      <c r="DU28" t="s">
        <v>460</v>
      </c>
      <c r="DV28" t="s">
        <v>460</v>
      </c>
      <c r="DW28" t="s">
        <v>460</v>
      </c>
      <c r="DX28" t="s">
        <v>460</v>
      </c>
      <c r="DY28" t="s">
        <v>460</v>
      </c>
      <c r="DZ28" t="s">
        <v>460</v>
      </c>
      <c r="EA28" t="s">
        <v>460</v>
      </c>
      <c r="EB28" t="s">
        <v>460</v>
      </c>
      <c r="EC28" t="s">
        <v>460</v>
      </c>
      <c r="ED28" t="s">
        <v>460</v>
      </c>
      <c r="EE28" t="s">
        <v>460</v>
      </c>
      <c r="EF28" t="s">
        <v>460</v>
      </c>
      <c r="EG28" t="s">
        <v>460</v>
      </c>
      <c r="EH28" t="s">
        <v>460</v>
      </c>
      <c r="EI28" t="s">
        <v>460</v>
      </c>
      <c r="EJ28" t="s">
        <v>460</v>
      </c>
      <c r="EK28" t="s">
        <v>460</v>
      </c>
      <c r="EL28" t="s">
        <v>460</v>
      </c>
      <c r="EM28" t="s">
        <v>460</v>
      </c>
      <c r="EN28" t="s">
        <v>460</v>
      </c>
      <c r="EO28" t="s">
        <v>460</v>
      </c>
      <c r="EP28" t="s">
        <v>460</v>
      </c>
      <c r="EQ28" t="s">
        <v>460</v>
      </c>
      <c r="ER28" t="s">
        <v>460</v>
      </c>
      <c r="ES28" t="s">
        <v>460</v>
      </c>
      <c r="ET28" t="s">
        <v>460</v>
      </c>
      <c r="EU28" t="s">
        <v>460</v>
      </c>
      <c r="EV28" t="s">
        <v>460</v>
      </c>
      <c r="EW28" t="s">
        <v>460</v>
      </c>
      <c r="EX28" t="s">
        <v>460</v>
      </c>
      <c r="EY28" t="s">
        <v>460</v>
      </c>
      <c r="EZ28" t="s">
        <v>460</v>
      </c>
      <c r="FA28" t="s">
        <v>460</v>
      </c>
      <c r="FB28" t="s">
        <v>460</v>
      </c>
      <c r="FC28" t="s">
        <v>460</v>
      </c>
      <c r="FD28" t="s">
        <v>460</v>
      </c>
      <c r="FE28" t="s">
        <v>460</v>
      </c>
      <c r="FF28" t="s">
        <v>460</v>
      </c>
      <c r="FG28" t="s">
        <v>460</v>
      </c>
      <c r="FH28" t="s">
        <v>460</v>
      </c>
      <c r="FI28" t="s">
        <v>460</v>
      </c>
      <c r="FJ28" t="s">
        <v>460</v>
      </c>
      <c r="FK28" t="s">
        <v>460</v>
      </c>
      <c r="FL28" t="s">
        <v>460</v>
      </c>
      <c r="FM28" t="s">
        <v>460</v>
      </c>
      <c r="FN28" t="s">
        <v>460</v>
      </c>
      <c r="FO28" t="s">
        <v>460</v>
      </c>
      <c r="FP28" t="s">
        <v>460</v>
      </c>
      <c r="FQ28" t="s">
        <v>460</v>
      </c>
      <c r="FR28" t="s">
        <v>460</v>
      </c>
      <c r="FS28" t="s">
        <v>460</v>
      </c>
      <c r="FT28" t="s">
        <v>460</v>
      </c>
      <c r="FU28" t="s">
        <v>460</v>
      </c>
      <c r="FV28" t="s">
        <v>460</v>
      </c>
      <c r="FW28" t="s">
        <v>460</v>
      </c>
      <c r="FX28" t="s">
        <v>460</v>
      </c>
      <c r="FY28" t="s">
        <v>460</v>
      </c>
      <c r="FZ28" t="s">
        <v>460</v>
      </c>
      <c r="GA28" t="s">
        <v>460</v>
      </c>
      <c r="GB28" t="s">
        <v>460</v>
      </c>
      <c r="GC28" t="s">
        <v>460</v>
      </c>
      <c r="GD28" t="s">
        <v>460</v>
      </c>
      <c r="GE28" t="s">
        <v>460</v>
      </c>
      <c r="GF28" t="s">
        <v>460</v>
      </c>
      <c r="GG28" t="s">
        <v>460</v>
      </c>
      <c r="GH28" t="s">
        <v>460</v>
      </c>
      <c r="GI28" t="s">
        <v>460</v>
      </c>
      <c r="GJ28" t="s">
        <v>460</v>
      </c>
    </row>
    <row r="29" spans="2:192" x14ac:dyDescent="0.35">
      <c r="B29">
        <v>166</v>
      </c>
      <c r="C29" t="s">
        <v>551</v>
      </c>
      <c r="D29" t="b">
        <v>1</v>
      </c>
      <c r="E29">
        <v>166</v>
      </c>
      <c r="F29" t="s">
        <v>235</v>
      </c>
      <c r="G29" t="s">
        <v>236</v>
      </c>
      <c r="I29">
        <v>140</v>
      </c>
      <c r="J29" t="s">
        <v>220</v>
      </c>
      <c r="K29" t="s">
        <v>221</v>
      </c>
      <c r="L29" t="b">
        <v>1</v>
      </c>
      <c r="M29" s="89" t="s">
        <v>681</v>
      </c>
      <c r="N29" s="89" t="s">
        <v>488</v>
      </c>
      <c r="O29" s="89" t="s">
        <v>466</v>
      </c>
      <c r="AP29" t="b">
        <v>0</v>
      </c>
      <c r="AQ29" t="b">
        <v>1</v>
      </c>
      <c r="BV29" t="s">
        <v>462</v>
      </c>
      <c r="BW29" t="s">
        <v>462</v>
      </c>
      <c r="BX29" t="s">
        <v>462</v>
      </c>
      <c r="BY29" t="s">
        <v>462</v>
      </c>
      <c r="BZ29" t="s">
        <v>462</v>
      </c>
      <c r="CA29" t="s">
        <v>462</v>
      </c>
      <c r="CB29" t="s">
        <v>462</v>
      </c>
      <c r="CC29" t="s">
        <v>464</v>
      </c>
      <c r="CD29" t="s">
        <v>464</v>
      </c>
      <c r="CE29" t="s">
        <v>462</v>
      </c>
      <c r="CF29" t="s">
        <v>464</v>
      </c>
      <c r="CG29" t="s">
        <v>462</v>
      </c>
      <c r="CH29" t="s">
        <v>462</v>
      </c>
      <c r="CI29" t="s">
        <v>462</v>
      </c>
      <c r="CJ29" t="s">
        <v>464</v>
      </c>
      <c r="CK29" t="s">
        <v>464</v>
      </c>
      <c r="CL29" t="s">
        <v>462</v>
      </c>
      <c r="CM29" t="s">
        <v>464</v>
      </c>
      <c r="CN29" t="s">
        <v>462</v>
      </c>
      <c r="CO29" t="s">
        <v>462</v>
      </c>
      <c r="CP29" t="s">
        <v>464</v>
      </c>
      <c r="CQ29" t="s">
        <v>462</v>
      </c>
      <c r="CR29" t="s">
        <v>462</v>
      </c>
      <c r="CS29" t="s">
        <v>462</v>
      </c>
      <c r="CT29" t="s">
        <v>462</v>
      </c>
      <c r="CU29" t="s">
        <v>462</v>
      </c>
      <c r="CV29" t="s">
        <v>462</v>
      </c>
      <c r="CW29" t="s">
        <v>462</v>
      </c>
      <c r="CX29" t="s">
        <v>462</v>
      </c>
      <c r="CY29" t="s">
        <v>462</v>
      </c>
      <c r="CZ29" t="s">
        <v>462</v>
      </c>
      <c r="DA29" t="s">
        <v>462</v>
      </c>
      <c r="DB29" t="s">
        <v>464</v>
      </c>
      <c r="DC29" t="s">
        <v>462</v>
      </c>
      <c r="DD29" t="s">
        <v>462</v>
      </c>
      <c r="DE29" t="s">
        <v>462</v>
      </c>
      <c r="DF29" t="s">
        <v>462</v>
      </c>
      <c r="DG29" t="s">
        <v>462</v>
      </c>
      <c r="DH29" t="s">
        <v>462</v>
      </c>
      <c r="DI29" t="s">
        <v>462</v>
      </c>
      <c r="DJ29" t="s">
        <v>462</v>
      </c>
      <c r="DK29" t="s">
        <v>462</v>
      </c>
      <c r="DL29" t="s">
        <v>462</v>
      </c>
      <c r="DM29" t="s">
        <v>462</v>
      </c>
      <c r="DN29" t="s">
        <v>462</v>
      </c>
      <c r="DO29" t="s">
        <v>462</v>
      </c>
      <c r="DP29" t="s">
        <v>462</v>
      </c>
      <c r="DQ29" t="s">
        <v>462</v>
      </c>
      <c r="DR29" t="s">
        <v>462</v>
      </c>
      <c r="DS29" t="s">
        <v>462</v>
      </c>
      <c r="DT29" t="s">
        <v>462</v>
      </c>
      <c r="DU29" t="s">
        <v>462</v>
      </c>
      <c r="DV29" t="s">
        <v>462</v>
      </c>
      <c r="DW29" t="s">
        <v>462</v>
      </c>
      <c r="DX29" t="s">
        <v>462</v>
      </c>
      <c r="DY29" t="s">
        <v>462</v>
      </c>
      <c r="DZ29" t="s">
        <v>462</v>
      </c>
      <c r="EA29" t="s">
        <v>462</v>
      </c>
      <c r="EB29" t="s">
        <v>462</v>
      </c>
      <c r="EC29" t="s">
        <v>462</v>
      </c>
      <c r="ED29" t="s">
        <v>462</v>
      </c>
      <c r="EE29" t="s">
        <v>462</v>
      </c>
      <c r="EF29" t="s">
        <v>462</v>
      </c>
      <c r="EG29" t="s">
        <v>462</v>
      </c>
      <c r="EH29" t="s">
        <v>462</v>
      </c>
      <c r="EI29" t="s">
        <v>462</v>
      </c>
      <c r="EJ29" t="s">
        <v>462</v>
      </c>
      <c r="EK29" t="s">
        <v>462</v>
      </c>
      <c r="EL29" t="s">
        <v>462</v>
      </c>
      <c r="EM29" t="s">
        <v>462</v>
      </c>
      <c r="EN29" t="s">
        <v>462</v>
      </c>
      <c r="EO29" t="s">
        <v>462</v>
      </c>
      <c r="EP29" t="s">
        <v>462</v>
      </c>
      <c r="EQ29" t="s">
        <v>462</v>
      </c>
      <c r="ER29" t="s">
        <v>462</v>
      </c>
      <c r="ES29" t="s">
        <v>462</v>
      </c>
      <c r="ET29" t="s">
        <v>462</v>
      </c>
      <c r="EU29" t="s">
        <v>462</v>
      </c>
      <c r="EV29" t="s">
        <v>462</v>
      </c>
      <c r="EW29" t="s">
        <v>462</v>
      </c>
      <c r="EX29" t="s">
        <v>462</v>
      </c>
      <c r="EY29" t="s">
        <v>462</v>
      </c>
      <c r="EZ29" t="s">
        <v>462</v>
      </c>
      <c r="FA29" t="s">
        <v>462</v>
      </c>
      <c r="FB29" t="s">
        <v>462</v>
      </c>
      <c r="FC29" t="s">
        <v>462</v>
      </c>
      <c r="FD29" t="s">
        <v>462</v>
      </c>
      <c r="FE29" t="s">
        <v>462</v>
      </c>
      <c r="FF29" t="s">
        <v>462</v>
      </c>
      <c r="FG29" t="s">
        <v>462</v>
      </c>
      <c r="FH29" t="s">
        <v>462</v>
      </c>
      <c r="FI29" t="s">
        <v>462</v>
      </c>
      <c r="FJ29" t="s">
        <v>462</v>
      </c>
      <c r="FK29" t="s">
        <v>462</v>
      </c>
      <c r="FL29" t="s">
        <v>462</v>
      </c>
      <c r="FM29" t="s">
        <v>462</v>
      </c>
      <c r="FN29" t="s">
        <v>462</v>
      </c>
      <c r="FO29" t="s">
        <v>462</v>
      </c>
      <c r="FP29" t="s">
        <v>462</v>
      </c>
      <c r="FQ29" t="s">
        <v>462</v>
      </c>
      <c r="FR29" t="s">
        <v>462</v>
      </c>
      <c r="FS29" t="s">
        <v>462</v>
      </c>
      <c r="FT29" t="s">
        <v>462</v>
      </c>
      <c r="FU29" t="s">
        <v>462</v>
      </c>
      <c r="FV29" t="s">
        <v>462</v>
      </c>
      <c r="FW29" t="s">
        <v>462</v>
      </c>
      <c r="FX29" t="s">
        <v>462</v>
      </c>
      <c r="FY29" t="s">
        <v>462</v>
      </c>
      <c r="FZ29" t="s">
        <v>462</v>
      </c>
      <c r="GA29" t="s">
        <v>462</v>
      </c>
      <c r="GB29" t="s">
        <v>462</v>
      </c>
      <c r="GC29" t="s">
        <v>462</v>
      </c>
      <c r="GD29" t="s">
        <v>462</v>
      </c>
      <c r="GE29" t="s">
        <v>462</v>
      </c>
      <c r="GF29" t="s">
        <v>462</v>
      </c>
      <c r="GG29" t="s">
        <v>462</v>
      </c>
      <c r="GH29" t="s">
        <v>462</v>
      </c>
      <c r="GI29" t="s">
        <v>462</v>
      </c>
      <c r="GJ29" t="s">
        <v>462</v>
      </c>
    </row>
    <row r="30" spans="2:192" x14ac:dyDescent="0.35">
      <c r="B30">
        <v>180</v>
      </c>
      <c r="C30" t="s">
        <v>586</v>
      </c>
      <c r="D30" t="b">
        <v>1</v>
      </c>
      <c r="E30">
        <v>180</v>
      </c>
      <c r="F30" t="s">
        <v>307</v>
      </c>
      <c r="G30" t="s">
        <v>308</v>
      </c>
      <c r="I30">
        <v>69</v>
      </c>
      <c r="J30" t="s">
        <v>279</v>
      </c>
      <c r="K30" t="s">
        <v>280</v>
      </c>
      <c r="L30" t="b">
        <v>0</v>
      </c>
      <c r="M30" s="89" t="s">
        <v>726</v>
      </c>
      <c r="N30" s="89" t="s">
        <v>474</v>
      </c>
      <c r="O30" s="89" t="s">
        <v>476</v>
      </c>
      <c r="AP30" t="b">
        <v>0</v>
      </c>
      <c r="AQ30" t="b">
        <v>0</v>
      </c>
      <c r="BV30" t="s">
        <v>464</v>
      </c>
      <c r="BW30" t="s">
        <v>464</v>
      </c>
      <c r="BX30" t="s">
        <v>464</v>
      </c>
      <c r="BY30" t="s">
        <v>466</v>
      </c>
      <c r="BZ30" t="s">
        <v>464</v>
      </c>
      <c r="CA30" t="s">
        <v>464</v>
      </c>
      <c r="CB30" t="s">
        <v>464</v>
      </c>
      <c r="CC30" t="s">
        <v>468</v>
      </c>
      <c r="CD30" t="s">
        <v>466</v>
      </c>
      <c r="CE30" t="s">
        <v>464</v>
      </c>
      <c r="CF30" t="s">
        <v>466</v>
      </c>
      <c r="CG30" t="s">
        <v>464</v>
      </c>
      <c r="CH30" t="s">
        <v>464</v>
      </c>
      <c r="CI30" t="s">
        <v>464</v>
      </c>
      <c r="CJ30" t="s">
        <v>468</v>
      </c>
      <c r="CK30" t="s">
        <v>466</v>
      </c>
      <c r="CL30" t="s">
        <v>464</v>
      </c>
      <c r="CM30" t="s">
        <v>466</v>
      </c>
      <c r="CN30" t="s">
        <v>464</v>
      </c>
      <c r="CO30" t="s">
        <v>464</v>
      </c>
      <c r="CP30" t="s">
        <v>466</v>
      </c>
      <c r="CQ30" t="s">
        <v>464</v>
      </c>
      <c r="CR30" t="s">
        <v>464</v>
      </c>
      <c r="CS30" t="s">
        <v>464</v>
      </c>
      <c r="CT30" t="s">
        <v>464</v>
      </c>
      <c r="CU30" t="s">
        <v>464</v>
      </c>
      <c r="CV30" t="s">
        <v>464</v>
      </c>
      <c r="CW30" t="s">
        <v>464</v>
      </c>
      <c r="CX30" t="s">
        <v>464</v>
      </c>
      <c r="CY30" t="s">
        <v>464</v>
      </c>
      <c r="CZ30" t="s">
        <v>464</v>
      </c>
      <c r="DA30" t="s">
        <v>464</v>
      </c>
      <c r="DB30" t="s">
        <v>466</v>
      </c>
      <c r="DC30" t="s">
        <v>464</v>
      </c>
      <c r="DD30" t="s">
        <v>464</v>
      </c>
      <c r="DE30" t="s">
        <v>464</v>
      </c>
      <c r="DF30" t="s">
        <v>464</v>
      </c>
      <c r="DG30" t="s">
        <v>464</v>
      </c>
      <c r="DH30" t="s">
        <v>464</v>
      </c>
      <c r="DI30" t="s">
        <v>464</v>
      </c>
      <c r="DJ30" t="s">
        <v>464</v>
      </c>
      <c r="DK30" t="s">
        <v>464</v>
      </c>
      <c r="DL30" t="s">
        <v>464</v>
      </c>
      <c r="DM30" t="s">
        <v>466</v>
      </c>
      <c r="DN30" t="s">
        <v>464</v>
      </c>
      <c r="DO30" t="s">
        <v>464</v>
      </c>
      <c r="DP30" t="s">
        <v>464</v>
      </c>
      <c r="DQ30" t="s">
        <v>464</v>
      </c>
      <c r="DR30" t="s">
        <v>464</v>
      </c>
      <c r="DS30" t="s">
        <v>464</v>
      </c>
      <c r="DT30" t="s">
        <v>464</v>
      </c>
      <c r="DU30" t="s">
        <v>464</v>
      </c>
      <c r="DV30" t="s">
        <v>464</v>
      </c>
      <c r="DW30" t="s">
        <v>464</v>
      </c>
      <c r="DX30" t="s">
        <v>464</v>
      </c>
      <c r="DY30" t="s">
        <v>464</v>
      </c>
      <c r="DZ30" t="s">
        <v>464</v>
      </c>
      <c r="EA30" t="s">
        <v>464</v>
      </c>
      <c r="EB30" t="s">
        <v>464</v>
      </c>
      <c r="EC30" t="s">
        <v>464</v>
      </c>
      <c r="ED30" t="s">
        <v>464</v>
      </c>
      <c r="EE30" t="s">
        <v>464</v>
      </c>
      <c r="EF30" t="s">
        <v>464</v>
      </c>
      <c r="EG30" t="s">
        <v>464</v>
      </c>
      <c r="EH30" t="s">
        <v>464</v>
      </c>
      <c r="EI30" t="s">
        <v>464</v>
      </c>
      <c r="EJ30" t="s">
        <v>464</v>
      </c>
      <c r="EK30" t="s">
        <v>464</v>
      </c>
      <c r="EL30" t="s">
        <v>464</v>
      </c>
      <c r="EM30" t="s">
        <v>464</v>
      </c>
      <c r="EN30" t="s">
        <v>464</v>
      </c>
      <c r="EO30" t="s">
        <v>464</v>
      </c>
      <c r="EP30" t="s">
        <v>464</v>
      </c>
      <c r="EQ30" t="s">
        <v>464</v>
      </c>
      <c r="ER30" t="s">
        <v>464</v>
      </c>
      <c r="ES30" t="s">
        <v>464</v>
      </c>
      <c r="ET30" t="s">
        <v>464</v>
      </c>
      <c r="EU30" t="s">
        <v>464</v>
      </c>
      <c r="EV30" t="s">
        <v>464</v>
      </c>
      <c r="EW30" t="s">
        <v>464</v>
      </c>
      <c r="EX30" t="s">
        <v>464</v>
      </c>
      <c r="EY30" t="s">
        <v>464</v>
      </c>
      <c r="EZ30" t="s">
        <v>464</v>
      </c>
      <c r="FA30" t="s">
        <v>464</v>
      </c>
      <c r="FB30" t="s">
        <v>464</v>
      </c>
      <c r="FC30" t="s">
        <v>464</v>
      </c>
      <c r="FD30" t="s">
        <v>464</v>
      </c>
      <c r="FE30" t="s">
        <v>464</v>
      </c>
      <c r="FF30" t="s">
        <v>464</v>
      </c>
      <c r="FG30" t="s">
        <v>464</v>
      </c>
      <c r="FH30" t="s">
        <v>464</v>
      </c>
      <c r="FI30" t="s">
        <v>464</v>
      </c>
      <c r="FJ30" t="s">
        <v>464</v>
      </c>
      <c r="FK30" t="s">
        <v>464</v>
      </c>
      <c r="FL30" t="s">
        <v>464</v>
      </c>
      <c r="FM30" t="s">
        <v>464</v>
      </c>
      <c r="FN30" t="s">
        <v>464</v>
      </c>
      <c r="FO30" t="s">
        <v>464</v>
      </c>
      <c r="FP30" t="s">
        <v>464</v>
      </c>
      <c r="FQ30" t="s">
        <v>464</v>
      </c>
      <c r="FR30" t="s">
        <v>464</v>
      </c>
      <c r="FS30" t="s">
        <v>464</v>
      </c>
      <c r="FT30" t="s">
        <v>464</v>
      </c>
      <c r="FU30" t="s">
        <v>464</v>
      </c>
      <c r="FV30" t="s">
        <v>464</v>
      </c>
      <c r="FW30" t="s">
        <v>464</v>
      </c>
      <c r="FX30" t="s">
        <v>464</v>
      </c>
      <c r="FY30" t="s">
        <v>464</v>
      </c>
      <c r="FZ30" t="s">
        <v>464</v>
      </c>
      <c r="GA30" t="s">
        <v>464</v>
      </c>
      <c r="GB30" t="s">
        <v>464</v>
      </c>
      <c r="GC30" t="s">
        <v>464</v>
      </c>
      <c r="GD30" t="s">
        <v>464</v>
      </c>
      <c r="GE30" t="s">
        <v>464</v>
      </c>
      <c r="GF30" t="s">
        <v>464</v>
      </c>
      <c r="GG30" t="s">
        <v>464</v>
      </c>
      <c r="GH30" t="s">
        <v>464</v>
      </c>
      <c r="GI30" t="s">
        <v>464</v>
      </c>
      <c r="GJ30" t="s">
        <v>464</v>
      </c>
    </row>
    <row r="31" spans="2:192" x14ac:dyDescent="0.35">
      <c r="B31">
        <v>188</v>
      </c>
      <c r="C31" t="s">
        <v>670</v>
      </c>
      <c r="D31" t="b">
        <v>1</v>
      </c>
      <c r="E31">
        <v>188</v>
      </c>
      <c r="F31" t="s">
        <v>126</v>
      </c>
      <c r="G31" t="s">
        <v>127</v>
      </c>
      <c r="I31">
        <v>249</v>
      </c>
      <c r="J31" t="s">
        <v>85</v>
      </c>
      <c r="K31" t="s">
        <v>86</v>
      </c>
      <c r="L31" t="b">
        <v>1</v>
      </c>
      <c r="M31" s="89" t="s">
        <v>519</v>
      </c>
      <c r="N31" s="89" t="s">
        <v>488</v>
      </c>
      <c r="O31" s="89" t="s">
        <v>486</v>
      </c>
      <c r="AP31" t="b">
        <v>0</v>
      </c>
      <c r="AQ31" t="b">
        <v>1</v>
      </c>
      <c r="BV31" t="s">
        <v>468</v>
      </c>
      <c r="BW31" t="s">
        <v>468</v>
      </c>
      <c r="BX31" t="s">
        <v>466</v>
      </c>
      <c r="BY31" t="s">
        <v>468</v>
      </c>
      <c r="BZ31" t="s">
        <v>468</v>
      </c>
      <c r="CA31" t="s">
        <v>466</v>
      </c>
      <c r="CB31" t="s">
        <v>468</v>
      </c>
      <c r="CC31" t="s">
        <v>470</v>
      </c>
      <c r="CD31" t="s">
        <v>468</v>
      </c>
      <c r="CE31" t="s">
        <v>466</v>
      </c>
      <c r="CF31" t="s">
        <v>468</v>
      </c>
      <c r="CG31" t="s">
        <v>466</v>
      </c>
      <c r="CH31" t="s">
        <v>466</v>
      </c>
      <c r="CI31" t="s">
        <v>466</v>
      </c>
      <c r="CJ31" t="s">
        <v>470</v>
      </c>
      <c r="CK31" t="s">
        <v>468</v>
      </c>
      <c r="CL31" t="s">
        <v>468</v>
      </c>
      <c r="CM31" t="s">
        <v>468</v>
      </c>
      <c r="CN31" t="s">
        <v>466</v>
      </c>
      <c r="CO31" t="s">
        <v>466</v>
      </c>
      <c r="CP31" t="s">
        <v>468</v>
      </c>
      <c r="CQ31" t="s">
        <v>466</v>
      </c>
      <c r="CR31" t="s">
        <v>468</v>
      </c>
      <c r="CS31" t="s">
        <v>466</v>
      </c>
      <c r="CT31" t="s">
        <v>466</v>
      </c>
      <c r="CU31" t="s">
        <v>468</v>
      </c>
      <c r="CV31" t="s">
        <v>468</v>
      </c>
      <c r="CW31" t="s">
        <v>466</v>
      </c>
      <c r="CX31" t="s">
        <v>466</v>
      </c>
      <c r="CY31" t="s">
        <v>468</v>
      </c>
      <c r="CZ31" t="s">
        <v>466</v>
      </c>
      <c r="DA31" t="s">
        <v>466</v>
      </c>
      <c r="DB31" t="s">
        <v>468</v>
      </c>
      <c r="DC31" t="s">
        <v>466</v>
      </c>
      <c r="DD31" t="s">
        <v>466</v>
      </c>
      <c r="DE31" t="s">
        <v>466</v>
      </c>
      <c r="DF31" t="s">
        <v>466</v>
      </c>
      <c r="DG31" t="s">
        <v>466</v>
      </c>
      <c r="DH31" t="s">
        <v>466</v>
      </c>
      <c r="DI31" t="s">
        <v>468</v>
      </c>
      <c r="DJ31" t="s">
        <v>466</v>
      </c>
      <c r="DK31" t="s">
        <v>466</v>
      </c>
      <c r="DL31" t="s">
        <v>466</v>
      </c>
      <c r="DM31" t="s">
        <v>468</v>
      </c>
      <c r="DN31" t="s">
        <v>466</v>
      </c>
      <c r="DO31" t="s">
        <v>466</v>
      </c>
      <c r="DP31" t="s">
        <v>466</v>
      </c>
      <c r="DQ31" t="s">
        <v>466</v>
      </c>
      <c r="DR31" t="s">
        <v>466</v>
      </c>
      <c r="DS31" t="s">
        <v>466</v>
      </c>
      <c r="DT31" t="s">
        <v>466</v>
      </c>
      <c r="DU31" t="s">
        <v>466</v>
      </c>
      <c r="DV31" t="s">
        <v>466</v>
      </c>
      <c r="DW31" t="s">
        <v>466</v>
      </c>
      <c r="DX31" t="s">
        <v>466</v>
      </c>
      <c r="DY31" t="s">
        <v>466</v>
      </c>
      <c r="DZ31" t="s">
        <v>466</v>
      </c>
      <c r="EA31" t="s">
        <v>466</v>
      </c>
      <c r="EB31" t="s">
        <v>466</v>
      </c>
      <c r="EC31" t="s">
        <v>466</v>
      </c>
      <c r="ED31" t="s">
        <v>466</v>
      </c>
      <c r="EE31" t="s">
        <v>466</v>
      </c>
      <c r="EF31" t="s">
        <v>466</v>
      </c>
      <c r="EG31" t="s">
        <v>466</v>
      </c>
      <c r="EH31" t="s">
        <v>466</v>
      </c>
      <c r="EI31" t="s">
        <v>466</v>
      </c>
      <c r="EJ31" t="s">
        <v>466</v>
      </c>
      <c r="EK31" t="s">
        <v>466</v>
      </c>
      <c r="EL31" t="s">
        <v>466</v>
      </c>
      <c r="EM31" t="s">
        <v>466</v>
      </c>
      <c r="EN31" t="s">
        <v>466</v>
      </c>
      <c r="EO31" t="s">
        <v>466</v>
      </c>
      <c r="EP31" t="s">
        <v>466</v>
      </c>
      <c r="EQ31" t="s">
        <v>466</v>
      </c>
      <c r="ER31" t="s">
        <v>466</v>
      </c>
      <c r="ES31" t="s">
        <v>466</v>
      </c>
      <c r="ET31" t="s">
        <v>466</v>
      </c>
      <c r="EU31" t="s">
        <v>466</v>
      </c>
      <c r="EV31" t="s">
        <v>466</v>
      </c>
      <c r="EW31" t="s">
        <v>466</v>
      </c>
      <c r="EX31" t="s">
        <v>466</v>
      </c>
      <c r="EY31" t="s">
        <v>466</v>
      </c>
      <c r="EZ31" t="s">
        <v>466</v>
      </c>
      <c r="FA31" t="s">
        <v>466</v>
      </c>
      <c r="FB31" t="s">
        <v>466</v>
      </c>
      <c r="FC31" t="s">
        <v>466</v>
      </c>
      <c r="FD31" t="s">
        <v>466</v>
      </c>
      <c r="FE31" t="s">
        <v>466</v>
      </c>
      <c r="FF31" t="s">
        <v>466</v>
      </c>
      <c r="FG31" t="s">
        <v>466</v>
      </c>
      <c r="FH31" t="s">
        <v>466</v>
      </c>
      <c r="FI31" t="s">
        <v>466</v>
      </c>
      <c r="FJ31" t="s">
        <v>466</v>
      </c>
      <c r="FK31" t="s">
        <v>466</v>
      </c>
      <c r="FL31" t="s">
        <v>466</v>
      </c>
      <c r="FM31" t="s">
        <v>466</v>
      </c>
      <c r="FN31" t="s">
        <v>466</v>
      </c>
      <c r="FO31" t="s">
        <v>466</v>
      </c>
      <c r="FP31" t="s">
        <v>466</v>
      </c>
      <c r="FQ31" t="s">
        <v>466</v>
      </c>
      <c r="FR31" t="s">
        <v>466</v>
      </c>
      <c r="FS31" t="s">
        <v>466</v>
      </c>
      <c r="FT31" t="s">
        <v>466</v>
      </c>
      <c r="FU31" t="s">
        <v>466</v>
      </c>
      <c r="FV31" t="s">
        <v>466</v>
      </c>
      <c r="FW31" t="s">
        <v>466</v>
      </c>
      <c r="FX31" t="s">
        <v>466</v>
      </c>
      <c r="FY31" t="s">
        <v>466</v>
      </c>
      <c r="FZ31" t="s">
        <v>466</v>
      </c>
      <c r="GA31" t="s">
        <v>466</v>
      </c>
      <c r="GB31" t="s">
        <v>466</v>
      </c>
      <c r="GC31" t="s">
        <v>466</v>
      </c>
      <c r="GD31" t="s">
        <v>466</v>
      </c>
      <c r="GE31" t="s">
        <v>466</v>
      </c>
      <c r="GF31" t="s">
        <v>466</v>
      </c>
      <c r="GG31" t="s">
        <v>466</v>
      </c>
      <c r="GH31" t="s">
        <v>466</v>
      </c>
      <c r="GI31" t="s">
        <v>466</v>
      </c>
      <c r="GJ31" t="s">
        <v>466</v>
      </c>
    </row>
    <row r="32" spans="2:192" x14ac:dyDescent="0.35">
      <c r="B32">
        <v>192</v>
      </c>
      <c r="C32" t="s">
        <v>675</v>
      </c>
      <c r="D32" t="b">
        <v>1</v>
      </c>
      <c r="E32">
        <v>192</v>
      </c>
      <c r="F32" t="s">
        <v>289</v>
      </c>
      <c r="G32" t="s">
        <v>290</v>
      </c>
      <c r="I32">
        <v>180</v>
      </c>
      <c r="J32" t="s">
        <v>307</v>
      </c>
      <c r="K32" t="s">
        <v>308</v>
      </c>
      <c r="L32" t="b">
        <v>1</v>
      </c>
      <c r="M32" s="89" t="s">
        <v>708</v>
      </c>
      <c r="N32" s="89" t="s">
        <v>488</v>
      </c>
      <c r="O32" s="89" t="s">
        <v>466</v>
      </c>
      <c r="AP32" t="b">
        <v>0</v>
      </c>
      <c r="AQ32" t="b">
        <v>1</v>
      </c>
      <c r="BV32" t="s">
        <v>470</v>
      </c>
      <c r="BW32" t="s">
        <v>470</v>
      </c>
      <c r="BX32" t="s">
        <v>468</v>
      </c>
      <c r="BY32" t="s">
        <v>470</v>
      </c>
      <c r="BZ32" t="s">
        <v>470</v>
      </c>
      <c r="CA32" t="s">
        <v>468</v>
      </c>
      <c r="CB32" t="s">
        <v>470</v>
      </c>
      <c r="CC32" t="s">
        <v>472</v>
      </c>
      <c r="CD32" t="s">
        <v>470</v>
      </c>
      <c r="CE32" t="s">
        <v>468</v>
      </c>
      <c r="CF32" t="s">
        <v>470</v>
      </c>
      <c r="CG32" t="s">
        <v>468</v>
      </c>
      <c r="CH32" t="s">
        <v>468</v>
      </c>
      <c r="CI32" t="s">
        <v>468</v>
      </c>
      <c r="CJ32" t="s">
        <v>472</v>
      </c>
      <c r="CK32" t="s">
        <v>470</v>
      </c>
      <c r="CL32" t="s">
        <v>470</v>
      </c>
      <c r="CM32" t="s">
        <v>470</v>
      </c>
      <c r="CN32" t="s">
        <v>468</v>
      </c>
      <c r="CO32" t="s">
        <v>468</v>
      </c>
      <c r="CP32" t="s">
        <v>470</v>
      </c>
      <c r="CQ32" t="s">
        <v>468</v>
      </c>
      <c r="CR32" t="s">
        <v>470</v>
      </c>
      <c r="CS32" t="s">
        <v>468</v>
      </c>
      <c r="CT32" t="s">
        <v>468</v>
      </c>
      <c r="CU32" t="s">
        <v>470</v>
      </c>
      <c r="CV32" t="s">
        <v>470</v>
      </c>
      <c r="CW32" t="s">
        <v>468</v>
      </c>
      <c r="CX32" t="s">
        <v>468</v>
      </c>
      <c r="CY32" t="s">
        <v>470</v>
      </c>
      <c r="CZ32" t="s">
        <v>468</v>
      </c>
      <c r="DA32" t="s">
        <v>468</v>
      </c>
      <c r="DB32" t="s">
        <v>470</v>
      </c>
      <c r="DC32" t="s">
        <v>468</v>
      </c>
      <c r="DD32" t="s">
        <v>468</v>
      </c>
      <c r="DE32" t="s">
        <v>468</v>
      </c>
      <c r="DF32" t="s">
        <v>468</v>
      </c>
      <c r="DG32" t="s">
        <v>468</v>
      </c>
      <c r="DH32" t="s">
        <v>468</v>
      </c>
      <c r="DI32" t="s">
        <v>470</v>
      </c>
      <c r="DJ32" t="s">
        <v>468</v>
      </c>
      <c r="DK32" t="s">
        <v>468</v>
      </c>
      <c r="DL32" t="s">
        <v>468</v>
      </c>
      <c r="DM32" t="s">
        <v>470</v>
      </c>
      <c r="DN32" t="s">
        <v>468</v>
      </c>
      <c r="DO32" t="s">
        <v>468</v>
      </c>
      <c r="DP32" t="s">
        <v>468</v>
      </c>
      <c r="DQ32" t="s">
        <v>468</v>
      </c>
      <c r="DR32" t="s">
        <v>468</v>
      </c>
      <c r="DS32" t="s">
        <v>468</v>
      </c>
      <c r="DT32" t="s">
        <v>468</v>
      </c>
      <c r="DU32" t="s">
        <v>468</v>
      </c>
      <c r="DV32" t="s">
        <v>468</v>
      </c>
      <c r="DW32" t="s">
        <v>468</v>
      </c>
      <c r="DX32" t="s">
        <v>468</v>
      </c>
      <c r="DY32" t="s">
        <v>468</v>
      </c>
      <c r="DZ32" t="s">
        <v>468</v>
      </c>
      <c r="EA32" t="s">
        <v>468</v>
      </c>
      <c r="EB32" t="s">
        <v>468</v>
      </c>
      <c r="EC32" t="s">
        <v>468</v>
      </c>
      <c r="ED32" t="s">
        <v>468</v>
      </c>
      <c r="EE32" t="s">
        <v>468</v>
      </c>
      <c r="EF32" t="s">
        <v>468</v>
      </c>
      <c r="EG32" t="s">
        <v>468</v>
      </c>
      <c r="EH32" t="s">
        <v>468</v>
      </c>
      <c r="EI32" t="s">
        <v>468</v>
      </c>
      <c r="EJ32" t="s">
        <v>468</v>
      </c>
      <c r="EK32" t="s">
        <v>468</v>
      </c>
      <c r="EL32" t="s">
        <v>468</v>
      </c>
      <c r="EM32" t="s">
        <v>468</v>
      </c>
      <c r="EN32" t="s">
        <v>468</v>
      </c>
      <c r="EO32" t="s">
        <v>468</v>
      </c>
      <c r="EP32" t="s">
        <v>468</v>
      </c>
      <c r="EQ32" t="s">
        <v>468</v>
      </c>
      <c r="ER32" t="s">
        <v>468</v>
      </c>
      <c r="ES32" t="s">
        <v>468</v>
      </c>
      <c r="ET32" t="s">
        <v>468</v>
      </c>
      <c r="EU32" t="s">
        <v>468</v>
      </c>
      <c r="EV32" t="s">
        <v>468</v>
      </c>
      <c r="EW32" t="s">
        <v>468</v>
      </c>
      <c r="EX32" t="s">
        <v>468</v>
      </c>
      <c r="EY32" t="s">
        <v>468</v>
      </c>
      <c r="EZ32" t="s">
        <v>468</v>
      </c>
      <c r="FA32" t="s">
        <v>468</v>
      </c>
      <c r="FB32" t="s">
        <v>468</v>
      </c>
      <c r="FC32" t="s">
        <v>468</v>
      </c>
      <c r="FD32" t="s">
        <v>468</v>
      </c>
      <c r="FE32" t="s">
        <v>468</v>
      </c>
      <c r="FF32" t="s">
        <v>468</v>
      </c>
      <c r="FG32" t="s">
        <v>468</v>
      </c>
      <c r="FH32" t="s">
        <v>468</v>
      </c>
      <c r="FI32" t="s">
        <v>468</v>
      </c>
      <c r="FJ32" t="s">
        <v>468</v>
      </c>
      <c r="FK32" t="s">
        <v>468</v>
      </c>
      <c r="FL32" t="s">
        <v>468</v>
      </c>
      <c r="FM32" t="s">
        <v>468</v>
      </c>
      <c r="FN32" t="s">
        <v>468</v>
      </c>
      <c r="FO32" t="s">
        <v>468</v>
      </c>
      <c r="FP32" t="s">
        <v>468</v>
      </c>
      <c r="FQ32" t="s">
        <v>468</v>
      </c>
      <c r="FR32" t="s">
        <v>468</v>
      </c>
      <c r="FS32" t="s">
        <v>468</v>
      </c>
      <c r="FT32" t="s">
        <v>468</v>
      </c>
      <c r="FU32" t="s">
        <v>468</v>
      </c>
      <c r="FV32" t="s">
        <v>468</v>
      </c>
      <c r="FW32" t="s">
        <v>468</v>
      </c>
      <c r="FX32" t="s">
        <v>468</v>
      </c>
      <c r="FY32" t="s">
        <v>468</v>
      </c>
      <c r="FZ32" t="s">
        <v>468</v>
      </c>
      <c r="GA32" t="s">
        <v>468</v>
      </c>
      <c r="GB32" t="s">
        <v>468</v>
      </c>
      <c r="GC32" t="s">
        <v>468</v>
      </c>
      <c r="GD32" t="s">
        <v>468</v>
      </c>
      <c r="GE32" t="s">
        <v>468</v>
      </c>
      <c r="GF32" t="s">
        <v>468</v>
      </c>
      <c r="GG32" t="s">
        <v>468</v>
      </c>
      <c r="GH32" t="s">
        <v>468</v>
      </c>
      <c r="GI32" t="s">
        <v>468</v>
      </c>
      <c r="GJ32" t="s">
        <v>468</v>
      </c>
    </row>
    <row r="33" spans="2:192" x14ac:dyDescent="0.35">
      <c r="B33">
        <v>195</v>
      </c>
      <c r="C33" t="s">
        <v>521</v>
      </c>
      <c r="D33" t="b">
        <v>1</v>
      </c>
      <c r="E33">
        <v>195</v>
      </c>
      <c r="F33" t="s">
        <v>300</v>
      </c>
      <c r="G33" t="s">
        <v>301</v>
      </c>
      <c r="I33">
        <v>60</v>
      </c>
      <c r="J33" t="s">
        <v>154</v>
      </c>
      <c r="K33" t="s">
        <v>288</v>
      </c>
      <c r="L33" t="b">
        <v>0</v>
      </c>
      <c r="M33" s="89" t="s">
        <v>586</v>
      </c>
      <c r="N33" s="89" t="s">
        <v>474</v>
      </c>
      <c r="O33" s="89" t="s">
        <v>476</v>
      </c>
      <c r="AP33" t="b">
        <v>0</v>
      </c>
      <c r="AQ33" t="b">
        <v>0</v>
      </c>
      <c r="BV33" t="s">
        <v>472</v>
      </c>
      <c r="BW33" t="s">
        <v>472</v>
      </c>
      <c r="BX33" t="s">
        <v>470</v>
      </c>
      <c r="BY33" t="s">
        <v>472</v>
      </c>
      <c r="BZ33" t="s">
        <v>472</v>
      </c>
      <c r="CA33" t="s">
        <v>470</v>
      </c>
      <c r="CB33" t="s">
        <v>472</v>
      </c>
      <c r="CC33" t="s">
        <v>474</v>
      </c>
      <c r="CD33" t="s">
        <v>472</v>
      </c>
      <c r="CE33" t="s">
        <v>470</v>
      </c>
      <c r="CF33" t="s">
        <v>472</v>
      </c>
      <c r="CG33" t="s">
        <v>470</v>
      </c>
      <c r="CH33" t="s">
        <v>470</v>
      </c>
      <c r="CI33" t="s">
        <v>470</v>
      </c>
      <c r="CJ33" t="s">
        <v>474</v>
      </c>
      <c r="CK33" t="s">
        <v>472</v>
      </c>
      <c r="CL33" t="s">
        <v>472</v>
      </c>
      <c r="CM33" t="s">
        <v>472</v>
      </c>
      <c r="CN33" t="s">
        <v>470</v>
      </c>
      <c r="CO33" t="s">
        <v>470</v>
      </c>
      <c r="CP33" t="s">
        <v>472</v>
      </c>
      <c r="CQ33" t="s">
        <v>470</v>
      </c>
      <c r="CR33" t="s">
        <v>472</v>
      </c>
      <c r="CS33" t="s">
        <v>470</v>
      </c>
      <c r="CT33" t="s">
        <v>470</v>
      </c>
      <c r="CU33" t="s">
        <v>472</v>
      </c>
      <c r="CV33" t="s">
        <v>472</v>
      </c>
      <c r="CW33" t="s">
        <v>470</v>
      </c>
      <c r="CX33" t="s">
        <v>470</v>
      </c>
      <c r="CY33" t="s">
        <v>472</v>
      </c>
      <c r="CZ33" t="s">
        <v>470</v>
      </c>
      <c r="DA33" t="s">
        <v>470</v>
      </c>
      <c r="DB33" t="s">
        <v>472</v>
      </c>
      <c r="DC33" t="s">
        <v>470</v>
      </c>
      <c r="DD33" t="s">
        <v>470</v>
      </c>
      <c r="DE33" t="s">
        <v>470</v>
      </c>
      <c r="DF33" t="s">
        <v>470</v>
      </c>
      <c r="DG33" t="s">
        <v>470</v>
      </c>
      <c r="DH33" t="s">
        <v>470</v>
      </c>
      <c r="DI33" t="s">
        <v>472</v>
      </c>
      <c r="DJ33" t="s">
        <v>470</v>
      </c>
      <c r="DK33" t="s">
        <v>470</v>
      </c>
      <c r="DL33" t="s">
        <v>470</v>
      </c>
      <c r="DM33" t="s">
        <v>474</v>
      </c>
      <c r="DN33" t="s">
        <v>470</v>
      </c>
      <c r="DO33" t="s">
        <v>470</v>
      </c>
      <c r="DP33" t="s">
        <v>470</v>
      </c>
      <c r="DQ33" t="s">
        <v>470</v>
      </c>
      <c r="DR33" t="s">
        <v>470</v>
      </c>
      <c r="DS33" t="s">
        <v>470</v>
      </c>
      <c r="DT33" t="s">
        <v>470</v>
      </c>
      <c r="DU33" t="s">
        <v>470</v>
      </c>
      <c r="DV33" t="s">
        <v>470</v>
      </c>
      <c r="DW33" t="s">
        <v>470</v>
      </c>
      <c r="DX33" t="s">
        <v>470</v>
      </c>
      <c r="DY33" t="s">
        <v>470</v>
      </c>
      <c r="DZ33" t="s">
        <v>470</v>
      </c>
      <c r="EA33" t="s">
        <v>470</v>
      </c>
      <c r="EB33" t="s">
        <v>470</v>
      </c>
      <c r="EC33" t="s">
        <v>470</v>
      </c>
      <c r="ED33" t="s">
        <v>470</v>
      </c>
      <c r="EE33" t="s">
        <v>470</v>
      </c>
      <c r="EF33" t="s">
        <v>470</v>
      </c>
      <c r="EG33" t="s">
        <v>470</v>
      </c>
      <c r="EH33" t="s">
        <v>470</v>
      </c>
      <c r="EI33" t="s">
        <v>470</v>
      </c>
      <c r="EJ33" t="s">
        <v>470</v>
      </c>
      <c r="EK33" t="s">
        <v>470</v>
      </c>
      <c r="EL33" t="s">
        <v>470</v>
      </c>
      <c r="EM33" t="s">
        <v>470</v>
      </c>
      <c r="EN33" t="s">
        <v>470</v>
      </c>
      <c r="EO33" t="s">
        <v>470</v>
      </c>
      <c r="EP33" t="s">
        <v>470</v>
      </c>
      <c r="EQ33" t="s">
        <v>470</v>
      </c>
      <c r="ER33" t="s">
        <v>470</v>
      </c>
      <c r="ES33" t="s">
        <v>470</v>
      </c>
      <c r="ET33" t="s">
        <v>470</v>
      </c>
      <c r="EU33" t="s">
        <v>470</v>
      </c>
      <c r="EV33" t="s">
        <v>470</v>
      </c>
      <c r="EW33" t="s">
        <v>470</v>
      </c>
      <c r="EX33" t="s">
        <v>470</v>
      </c>
      <c r="EY33" t="s">
        <v>470</v>
      </c>
      <c r="EZ33" t="s">
        <v>470</v>
      </c>
      <c r="FA33" t="s">
        <v>470</v>
      </c>
      <c r="FB33" t="s">
        <v>470</v>
      </c>
      <c r="FC33" t="s">
        <v>470</v>
      </c>
      <c r="FD33" t="s">
        <v>470</v>
      </c>
      <c r="FE33" t="s">
        <v>470</v>
      </c>
      <c r="FF33" t="s">
        <v>470</v>
      </c>
      <c r="FG33" t="s">
        <v>470</v>
      </c>
      <c r="FH33" t="s">
        <v>470</v>
      </c>
      <c r="FI33" t="s">
        <v>470</v>
      </c>
      <c r="FJ33" t="s">
        <v>470</v>
      </c>
      <c r="FK33" t="s">
        <v>470</v>
      </c>
      <c r="FL33" t="s">
        <v>470</v>
      </c>
      <c r="FM33" t="s">
        <v>470</v>
      </c>
      <c r="FN33" t="s">
        <v>470</v>
      </c>
      <c r="FO33" t="s">
        <v>470</v>
      </c>
      <c r="FP33" t="s">
        <v>470</v>
      </c>
      <c r="FQ33" t="s">
        <v>470</v>
      </c>
      <c r="FR33" t="s">
        <v>470</v>
      </c>
      <c r="FS33" t="s">
        <v>470</v>
      </c>
      <c r="FT33" t="s">
        <v>470</v>
      </c>
      <c r="FU33" t="s">
        <v>470</v>
      </c>
      <c r="FV33" t="s">
        <v>470</v>
      </c>
      <c r="FW33" t="s">
        <v>470</v>
      </c>
      <c r="FX33" t="s">
        <v>470</v>
      </c>
      <c r="FY33" t="s">
        <v>470</v>
      </c>
      <c r="FZ33" t="s">
        <v>470</v>
      </c>
      <c r="GA33" t="s">
        <v>470</v>
      </c>
      <c r="GB33" t="s">
        <v>470</v>
      </c>
      <c r="GC33" t="s">
        <v>470</v>
      </c>
      <c r="GD33" t="s">
        <v>470</v>
      </c>
      <c r="GE33" t="s">
        <v>470</v>
      </c>
      <c r="GF33" t="s">
        <v>470</v>
      </c>
      <c r="GG33" t="s">
        <v>470</v>
      </c>
      <c r="GH33" t="s">
        <v>470</v>
      </c>
      <c r="GI33" t="s">
        <v>470</v>
      </c>
      <c r="GJ33" t="s">
        <v>470</v>
      </c>
    </row>
    <row r="34" spans="2:192" x14ac:dyDescent="0.35">
      <c r="B34">
        <v>202</v>
      </c>
      <c r="C34" t="s">
        <v>619</v>
      </c>
      <c r="D34" t="b">
        <v>1</v>
      </c>
      <c r="E34">
        <v>202</v>
      </c>
      <c r="F34" t="s">
        <v>263</v>
      </c>
      <c r="G34" t="s">
        <v>264</v>
      </c>
      <c r="I34">
        <v>188</v>
      </c>
      <c r="J34" t="s">
        <v>126</v>
      </c>
      <c r="K34" t="s">
        <v>127</v>
      </c>
      <c r="L34" t="b">
        <v>0</v>
      </c>
      <c r="M34" s="89" t="s">
        <v>610</v>
      </c>
      <c r="N34" s="89" t="s">
        <v>474</v>
      </c>
      <c r="O34" s="89" t="s">
        <v>476</v>
      </c>
      <c r="AP34" t="b">
        <v>0</v>
      </c>
      <c r="AQ34" t="b">
        <v>0</v>
      </c>
      <c r="BV34" t="s">
        <v>474</v>
      </c>
      <c r="BW34" t="s">
        <v>476</v>
      </c>
      <c r="BX34" t="s">
        <v>472</v>
      </c>
      <c r="BY34" t="s">
        <v>474</v>
      </c>
      <c r="BZ34" t="s">
        <v>476</v>
      </c>
      <c r="CA34" t="s">
        <v>472</v>
      </c>
      <c r="CB34" t="s">
        <v>476</v>
      </c>
      <c r="CC34" t="s">
        <v>476</v>
      </c>
      <c r="CD34" t="s">
        <v>474</v>
      </c>
      <c r="CE34" t="s">
        <v>474</v>
      </c>
      <c r="CF34" t="s">
        <v>474</v>
      </c>
      <c r="CG34" t="s">
        <v>472</v>
      </c>
      <c r="CH34" t="s">
        <v>472</v>
      </c>
      <c r="CI34" t="s">
        <v>472</v>
      </c>
      <c r="CJ34" t="s">
        <v>476</v>
      </c>
      <c r="CK34" t="s">
        <v>474</v>
      </c>
      <c r="CL34" t="s">
        <v>474</v>
      </c>
      <c r="CM34" t="s">
        <v>474</v>
      </c>
      <c r="CN34" t="s">
        <v>472</v>
      </c>
      <c r="CO34" t="s">
        <v>472</v>
      </c>
      <c r="CP34" t="s">
        <v>474</v>
      </c>
      <c r="CQ34" t="s">
        <v>472</v>
      </c>
      <c r="CR34" t="s">
        <v>474</v>
      </c>
      <c r="CS34" t="s">
        <v>472</v>
      </c>
      <c r="CT34" t="s">
        <v>472</v>
      </c>
      <c r="CU34" t="s">
        <v>476</v>
      </c>
      <c r="CV34" t="s">
        <v>474</v>
      </c>
      <c r="CW34" t="s">
        <v>472</v>
      </c>
      <c r="CX34" t="s">
        <v>472</v>
      </c>
      <c r="CY34" t="s">
        <v>474</v>
      </c>
      <c r="CZ34" t="s">
        <v>472</v>
      </c>
      <c r="DA34" t="s">
        <v>472</v>
      </c>
      <c r="DB34" t="s">
        <v>474</v>
      </c>
      <c r="DC34" t="s">
        <v>472</v>
      </c>
      <c r="DD34" t="s">
        <v>472</v>
      </c>
      <c r="DE34" t="s">
        <v>472</v>
      </c>
      <c r="DF34" t="s">
        <v>472</v>
      </c>
      <c r="DG34" t="s">
        <v>472</v>
      </c>
      <c r="DH34" t="s">
        <v>472</v>
      </c>
      <c r="DI34" t="s">
        <v>476</v>
      </c>
      <c r="DJ34" t="s">
        <v>472</v>
      </c>
      <c r="DK34" t="s">
        <v>472</v>
      </c>
      <c r="DL34" t="s">
        <v>472</v>
      </c>
      <c r="DM34" t="s">
        <v>476</v>
      </c>
      <c r="DN34" t="s">
        <v>472</v>
      </c>
      <c r="DO34" t="s">
        <v>472</v>
      </c>
      <c r="DP34" t="s">
        <v>472</v>
      </c>
      <c r="DQ34" t="s">
        <v>472</v>
      </c>
      <c r="DR34" t="s">
        <v>472</v>
      </c>
      <c r="DS34" t="s">
        <v>472</v>
      </c>
      <c r="DT34" t="s">
        <v>472</v>
      </c>
      <c r="DU34" t="s">
        <v>472</v>
      </c>
      <c r="DV34" t="s">
        <v>472</v>
      </c>
      <c r="DW34" t="s">
        <v>472</v>
      </c>
      <c r="DX34" t="s">
        <v>472</v>
      </c>
      <c r="DY34" t="s">
        <v>472</v>
      </c>
      <c r="DZ34" t="s">
        <v>472</v>
      </c>
      <c r="EA34" t="s">
        <v>472</v>
      </c>
      <c r="EB34" t="s">
        <v>472</v>
      </c>
      <c r="EC34" t="s">
        <v>472</v>
      </c>
      <c r="ED34" t="s">
        <v>472</v>
      </c>
      <c r="EE34" t="s">
        <v>472</v>
      </c>
      <c r="EF34" t="s">
        <v>472</v>
      </c>
      <c r="EG34" t="s">
        <v>472</v>
      </c>
      <c r="EH34" t="s">
        <v>472</v>
      </c>
      <c r="EI34" t="s">
        <v>472</v>
      </c>
      <c r="EJ34" t="s">
        <v>472</v>
      </c>
      <c r="EK34" t="s">
        <v>472</v>
      </c>
      <c r="EL34" t="s">
        <v>472</v>
      </c>
      <c r="EM34" t="s">
        <v>472</v>
      </c>
      <c r="EN34" t="s">
        <v>472</v>
      </c>
      <c r="EO34" t="s">
        <v>472</v>
      </c>
      <c r="EP34" t="s">
        <v>472</v>
      </c>
      <c r="EQ34" t="s">
        <v>472</v>
      </c>
      <c r="ER34" t="s">
        <v>472</v>
      </c>
      <c r="ES34" t="s">
        <v>472</v>
      </c>
      <c r="ET34" t="s">
        <v>472</v>
      </c>
      <c r="EU34" t="s">
        <v>472</v>
      </c>
      <c r="EV34" t="s">
        <v>472</v>
      </c>
      <c r="EW34" t="s">
        <v>472</v>
      </c>
      <c r="EX34" t="s">
        <v>472</v>
      </c>
      <c r="EY34" t="s">
        <v>472</v>
      </c>
      <c r="EZ34" t="s">
        <v>472</v>
      </c>
      <c r="FA34" t="s">
        <v>472</v>
      </c>
      <c r="FB34" t="s">
        <v>472</v>
      </c>
      <c r="FC34" t="s">
        <v>472</v>
      </c>
      <c r="FD34" t="s">
        <v>472</v>
      </c>
      <c r="FE34" t="s">
        <v>472</v>
      </c>
      <c r="FF34" t="s">
        <v>472</v>
      </c>
      <c r="FG34" t="s">
        <v>472</v>
      </c>
      <c r="FH34" t="s">
        <v>472</v>
      </c>
      <c r="FI34" t="s">
        <v>472</v>
      </c>
      <c r="FJ34" t="s">
        <v>472</v>
      </c>
      <c r="FK34" t="s">
        <v>472</v>
      </c>
      <c r="FL34" t="s">
        <v>472</v>
      </c>
      <c r="FM34" t="s">
        <v>472</v>
      </c>
      <c r="FN34" t="s">
        <v>472</v>
      </c>
      <c r="FO34" t="s">
        <v>472</v>
      </c>
      <c r="FP34" t="s">
        <v>472</v>
      </c>
      <c r="FQ34" t="s">
        <v>472</v>
      </c>
      <c r="FR34" t="s">
        <v>472</v>
      </c>
      <c r="FS34" t="s">
        <v>472</v>
      </c>
      <c r="FT34" t="s">
        <v>472</v>
      </c>
      <c r="FU34" t="s">
        <v>472</v>
      </c>
      <c r="FV34" t="s">
        <v>472</v>
      </c>
      <c r="FW34" t="s">
        <v>472</v>
      </c>
      <c r="FX34" t="s">
        <v>472</v>
      </c>
      <c r="FY34" t="s">
        <v>472</v>
      </c>
      <c r="FZ34" t="s">
        <v>472</v>
      </c>
      <c r="GA34" t="s">
        <v>472</v>
      </c>
      <c r="GB34" t="s">
        <v>472</v>
      </c>
      <c r="GC34" t="s">
        <v>472</v>
      </c>
      <c r="GD34" t="s">
        <v>472</v>
      </c>
      <c r="GE34" t="s">
        <v>472</v>
      </c>
      <c r="GF34" t="s">
        <v>472</v>
      </c>
      <c r="GG34" t="s">
        <v>472</v>
      </c>
      <c r="GH34" t="s">
        <v>472</v>
      </c>
      <c r="GI34" t="s">
        <v>472</v>
      </c>
      <c r="GJ34" t="s">
        <v>472</v>
      </c>
    </row>
    <row r="35" spans="2:192" x14ac:dyDescent="0.35">
      <c r="B35">
        <v>209</v>
      </c>
      <c r="C35" t="s">
        <v>567</v>
      </c>
      <c r="D35" t="b">
        <v>1</v>
      </c>
      <c r="E35">
        <v>209</v>
      </c>
      <c r="F35" t="s">
        <v>291</v>
      </c>
      <c r="G35" t="s">
        <v>292</v>
      </c>
      <c r="I35">
        <v>72</v>
      </c>
      <c r="J35" t="s">
        <v>279</v>
      </c>
      <c r="K35" t="s">
        <v>309</v>
      </c>
      <c r="L35" t="b">
        <v>1</v>
      </c>
      <c r="M35" s="89" t="s">
        <v>670</v>
      </c>
      <c r="N35" s="89" t="s">
        <v>488</v>
      </c>
      <c r="O35" s="89" t="s">
        <v>460</v>
      </c>
      <c r="AP35" t="b">
        <v>0</v>
      </c>
      <c r="AQ35" t="b">
        <v>1</v>
      </c>
      <c r="BV35" t="s">
        <v>476</v>
      </c>
      <c r="BW35" t="s">
        <v>478</v>
      </c>
      <c r="BX35" t="s">
        <v>474</v>
      </c>
      <c r="BY35" t="s">
        <v>476</v>
      </c>
      <c r="BZ35" t="s">
        <v>478</v>
      </c>
      <c r="CA35" t="s">
        <v>474</v>
      </c>
      <c r="CB35" t="s">
        <v>478</v>
      </c>
      <c r="CC35" t="s">
        <v>478</v>
      </c>
      <c r="CD35" t="s">
        <v>478</v>
      </c>
      <c r="CE35" t="s">
        <v>478</v>
      </c>
      <c r="CF35" t="s">
        <v>478</v>
      </c>
      <c r="CG35" t="s">
        <v>474</v>
      </c>
      <c r="CH35" t="s">
        <v>474</v>
      </c>
      <c r="CI35" t="s">
        <v>474</v>
      </c>
      <c r="CJ35" t="s">
        <v>478</v>
      </c>
      <c r="CK35" t="s">
        <v>478</v>
      </c>
      <c r="CL35" t="s">
        <v>476</v>
      </c>
      <c r="CM35" t="s">
        <v>476</v>
      </c>
      <c r="CN35" t="s">
        <v>474</v>
      </c>
      <c r="CO35" t="s">
        <v>474</v>
      </c>
      <c r="CP35" t="s">
        <v>476</v>
      </c>
      <c r="CQ35" t="s">
        <v>474</v>
      </c>
      <c r="CR35" t="s">
        <v>476</v>
      </c>
      <c r="CS35" t="s">
        <v>474</v>
      </c>
      <c r="CT35" t="s">
        <v>474</v>
      </c>
      <c r="CU35" t="s">
        <v>478</v>
      </c>
      <c r="CV35" t="s">
        <v>476</v>
      </c>
      <c r="CW35" t="s">
        <v>478</v>
      </c>
      <c r="CX35" t="s">
        <v>474</v>
      </c>
      <c r="CY35" t="s">
        <v>476</v>
      </c>
      <c r="CZ35" t="s">
        <v>478</v>
      </c>
      <c r="DA35" t="s">
        <v>478</v>
      </c>
      <c r="DB35" t="s">
        <v>476</v>
      </c>
      <c r="DC35" t="s">
        <v>478</v>
      </c>
      <c r="DD35" t="s">
        <v>474</v>
      </c>
      <c r="DE35" t="s">
        <v>474</v>
      </c>
      <c r="DF35" t="s">
        <v>474</v>
      </c>
      <c r="DG35" t="s">
        <v>474</v>
      </c>
      <c r="DH35" t="s">
        <v>474</v>
      </c>
      <c r="DI35" t="s">
        <v>478</v>
      </c>
      <c r="DJ35" t="s">
        <v>474</v>
      </c>
      <c r="DK35" t="s">
        <v>474</v>
      </c>
      <c r="DL35" t="s">
        <v>474</v>
      </c>
      <c r="DM35" t="s">
        <v>478</v>
      </c>
      <c r="DN35" t="s">
        <v>474</v>
      </c>
      <c r="DO35" t="s">
        <v>474</v>
      </c>
      <c r="DP35" t="s">
        <v>474</v>
      </c>
      <c r="DQ35" t="s">
        <v>474</v>
      </c>
      <c r="DR35" t="s">
        <v>474</v>
      </c>
      <c r="DS35" t="s">
        <v>474</v>
      </c>
      <c r="DT35" t="s">
        <v>474</v>
      </c>
      <c r="DU35" t="s">
        <v>474</v>
      </c>
      <c r="DV35" t="s">
        <v>474</v>
      </c>
      <c r="DW35" t="s">
        <v>474</v>
      </c>
      <c r="DX35" t="s">
        <v>474</v>
      </c>
      <c r="DY35" t="s">
        <v>474</v>
      </c>
      <c r="DZ35" t="s">
        <v>474</v>
      </c>
      <c r="EA35" t="s">
        <v>474</v>
      </c>
      <c r="EB35" t="s">
        <v>474</v>
      </c>
      <c r="EC35" t="s">
        <v>474</v>
      </c>
      <c r="ED35" t="s">
        <v>474</v>
      </c>
      <c r="EE35" t="s">
        <v>474</v>
      </c>
      <c r="EF35" t="s">
        <v>474</v>
      </c>
      <c r="EG35" t="s">
        <v>474</v>
      </c>
      <c r="EH35" t="s">
        <v>474</v>
      </c>
      <c r="EI35" t="s">
        <v>474</v>
      </c>
      <c r="EJ35" t="s">
        <v>474</v>
      </c>
      <c r="EK35" t="s">
        <v>474</v>
      </c>
      <c r="EL35" t="s">
        <v>474</v>
      </c>
      <c r="EM35" t="s">
        <v>474</v>
      </c>
      <c r="EN35" t="s">
        <v>474</v>
      </c>
      <c r="EO35" t="s">
        <v>474</v>
      </c>
      <c r="EP35" t="s">
        <v>474</v>
      </c>
      <c r="EQ35" t="s">
        <v>474</v>
      </c>
      <c r="ER35" t="s">
        <v>474</v>
      </c>
      <c r="ES35" t="s">
        <v>474</v>
      </c>
      <c r="ET35" t="s">
        <v>474</v>
      </c>
      <c r="EU35" t="s">
        <v>474</v>
      </c>
      <c r="EV35" t="s">
        <v>474</v>
      </c>
      <c r="EW35" t="s">
        <v>474</v>
      </c>
      <c r="EX35" t="s">
        <v>474</v>
      </c>
      <c r="EY35" t="s">
        <v>474</v>
      </c>
      <c r="EZ35" t="s">
        <v>474</v>
      </c>
      <c r="FA35" t="s">
        <v>474</v>
      </c>
      <c r="FB35" t="s">
        <v>474</v>
      </c>
      <c r="FC35" t="s">
        <v>474</v>
      </c>
      <c r="FD35" t="s">
        <v>474</v>
      </c>
      <c r="FE35" t="s">
        <v>474</v>
      </c>
      <c r="FF35" t="s">
        <v>474</v>
      </c>
      <c r="FG35" t="s">
        <v>474</v>
      </c>
      <c r="FH35" t="s">
        <v>474</v>
      </c>
      <c r="FI35" t="s">
        <v>474</v>
      </c>
      <c r="FJ35" t="s">
        <v>474</v>
      </c>
      <c r="FK35" t="s">
        <v>474</v>
      </c>
      <c r="FL35" t="s">
        <v>474</v>
      </c>
      <c r="FM35" t="s">
        <v>474</v>
      </c>
      <c r="FN35" t="s">
        <v>474</v>
      </c>
      <c r="FO35" t="s">
        <v>474</v>
      </c>
      <c r="FP35" t="s">
        <v>474</v>
      </c>
      <c r="FQ35" t="s">
        <v>474</v>
      </c>
      <c r="FR35" t="s">
        <v>474</v>
      </c>
      <c r="FS35" t="s">
        <v>474</v>
      </c>
      <c r="FT35" t="s">
        <v>474</v>
      </c>
      <c r="FU35" t="s">
        <v>474</v>
      </c>
      <c r="FV35" t="s">
        <v>474</v>
      </c>
      <c r="FW35" t="s">
        <v>474</v>
      </c>
      <c r="FX35" t="s">
        <v>474</v>
      </c>
      <c r="FY35" t="s">
        <v>474</v>
      </c>
      <c r="FZ35" t="s">
        <v>474</v>
      </c>
      <c r="GA35" t="s">
        <v>474</v>
      </c>
      <c r="GB35" t="s">
        <v>474</v>
      </c>
      <c r="GC35" t="s">
        <v>474</v>
      </c>
      <c r="GD35" t="s">
        <v>474</v>
      </c>
      <c r="GE35" t="s">
        <v>474</v>
      </c>
      <c r="GF35" t="s">
        <v>474</v>
      </c>
      <c r="GG35" t="s">
        <v>474</v>
      </c>
      <c r="GH35" t="s">
        <v>474</v>
      </c>
      <c r="GI35" t="s">
        <v>474</v>
      </c>
      <c r="GJ35" t="s">
        <v>474</v>
      </c>
    </row>
    <row r="36" spans="2:192" x14ac:dyDescent="0.35">
      <c r="B36">
        <v>227</v>
      </c>
      <c r="C36" t="s">
        <v>615</v>
      </c>
      <c r="D36" t="b">
        <v>1</v>
      </c>
      <c r="E36">
        <v>227</v>
      </c>
      <c r="F36" t="s">
        <v>92</v>
      </c>
      <c r="G36" t="s">
        <v>365</v>
      </c>
      <c r="I36">
        <v>235</v>
      </c>
      <c r="J36" t="s">
        <v>174</v>
      </c>
      <c r="K36" t="s">
        <v>367</v>
      </c>
      <c r="L36" t="b">
        <v>0</v>
      </c>
      <c r="M36" s="89" t="s">
        <v>621</v>
      </c>
      <c r="N36" s="89" t="s">
        <v>474</v>
      </c>
      <c r="O36" s="89" t="s">
        <v>476</v>
      </c>
      <c r="AP36" t="b">
        <v>0</v>
      </c>
      <c r="AQ36" t="b">
        <v>0</v>
      </c>
      <c r="BV36" t="s">
        <v>478</v>
      </c>
      <c r="BW36" t="s">
        <v>480</v>
      </c>
      <c r="BX36" t="s">
        <v>478</v>
      </c>
      <c r="BY36" t="s">
        <v>478</v>
      </c>
      <c r="BZ36" t="s">
        <v>480</v>
      </c>
      <c r="CA36" t="s">
        <v>478</v>
      </c>
      <c r="CB36" t="s">
        <v>480</v>
      </c>
      <c r="CC36" t="s">
        <v>480</v>
      </c>
      <c r="CD36" t="s">
        <v>480</v>
      </c>
      <c r="CE36" t="s">
        <v>480</v>
      </c>
      <c r="CF36" t="s">
        <v>480</v>
      </c>
      <c r="CG36" t="s">
        <v>478</v>
      </c>
      <c r="CH36" t="s">
        <v>478</v>
      </c>
      <c r="CI36" t="s">
        <v>476</v>
      </c>
      <c r="CJ36" t="s">
        <v>480</v>
      </c>
      <c r="CK36" t="s">
        <v>480</v>
      </c>
      <c r="CL36" t="s">
        <v>478</v>
      </c>
      <c r="CM36" t="s">
        <v>478</v>
      </c>
      <c r="CN36" t="s">
        <v>478</v>
      </c>
      <c r="CO36" t="s">
        <v>478</v>
      </c>
      <c r="CP36" t="s">
        <v>478</v>
      </c>
      <c r="CQ36" t="s">
        <v>478</v>
      </c>
      <c r="CR36" t="s">
        <v>478</v>
      </c>
      <c r="CS36" t="s">
        <v>478</v>
      </c>
      <c r="CT36" t="s">
        <v>478</v>
      </c>
      <c r="CU36" t="s">
        <v>480</v>
      </c>
      <c r="CV36" t="s">
        <v>478</v>
      </c>
      <c r="CW36" t="s">
        <v>480</v>
      </c>
      <c r="CX36" t="s">
        <v>476</v>
      </c>
      <c r="CY36" t="s">
        <v>478</v>
      </c>
      <c r="CZ36" t="s">
        <v>480</v>
      </c>
      <c r="DA36" t="s">
        <v>480</v>
      </c>
      <c r="DB36" t="s">
        <v>478</v>
      </c>
      <c r="DC36" t="s">
        <v>480</v>
      </c>
      <c r="DD36" t="s">
        <v>478</v>
      </c>
      <c r="DE36" t="s">
        <v>478</v>
      </c>
      <c r="DF36" t="s">
        <v>478</v>
      </c>
      <c r="DG36" t="s">
        <v>478</v>
      </c>
      <c r="DH36" t="s">
        <v>478</v>
      </c>
      <c r="DI36" t="s">
        <v>480</v>
      </c>
      <c r="DJ36" t="s">
        <v>476</v>
      </c>
      <c r="DK36" t="s">
        <v>478</v>
      </c>
      <c r="DL36" t="s">
        <v>476</v>
      </c>
      <c r="DM36" t="s">
        <v>480</v>
      </c>
      <c r="DN36" t="s">
        <v>476</v>
      </c>
      <c r="DO36" t="s">
        <v>476</v>
      </c>
      <c r="DP36" t="s">
        <v>476</v>
      </c>
      <c r="DQ36" t="s">
        <v>476</v>
      </c>
      <c r="DR36" t="s">
        <v>476</v>
      </c>
      <c r="DS36" t="s">
        <v>476</v>
      </c>
      <c r="DT36" t="s">
        <v>476</v>
      </c>
      <c r="DU36" t="s">
        <v>476</v>
      </c>
      <c r="DV36" t="s">
        <v>476</v>
      </c>
      <c r="DW36" t="s">
        <v>476</v>
      </c>
      <c r="DX36" t="s">
        <v>476</v>
      </c>
      <c r="DY36" t="s">
        <v>476</v>
      </c>
      <c r="DZ36" t="s">
        <v>476</v>
      </c>
      <c r="EA36" t="s">
        <v>476</v>
      </c>
      <c r="EB36" t="s">
        <v>476</v>
      </c>
      <c r="EC36" t="s">
        <v>476</v>
      </c>
      <c r="ED36" t="s">
        <v>476</v>
      </c>
      <c r="EE36" t="s">
        <v>476</v>
      </c>
      <c r="EF36" t="s">
        <v>476</v>
      </c>
      <c r="EG36" t="s">
        <v>476</v>
      </c>
      <c r="EH36" t="s">
        <v>476</v>
      </c>
      <c r="EI36" t="s">
        <v>476</v>
      </c>
      <c r="EJ36" t="s">
        <v>476</v>
      </c>
      <c r="EK36" t="s">
        <v>476</v>
      </c>
      <c r="EL36" t="s">
        <v>476</v>
      </c>
      <c r="EM36" t="s">
        <v>476</v>
      </c>
      <c r="EN36" t="s">
        <v>476</v>
      </c>
      <c r="EO36" t="s">
        <v>476</v>
      </c>
      <c r="EP36" t="s">
        <v>476</v>
      </c>
      <c r="EQ36" t="s">
        <v>476</v>
      </c>
      <c r="ER36" t="s">
        <v>476</v>
      </c>
      <c r="ES36" t="s">
        <v>476</v>
      </c>
      <c r="ET36" t="s">
        <v>476</v>
      </c>
      <c r="EU36" t="s">
        <v>476</v>
      </c>
      <c r="EV36" t="s">
        <v>476</v>
      </c>
      <c r="EW36" t="s">
        <v>476</v>
      </c>
      <c r="EX36" t="s">
        <v>476</v>
      </c>
      <c r="EY36" t="s">
        <v>476</v>
      </c>
      <c r="EZ36" t="s">
        <v>476</v>
      </c>
      <c r="FA36" t="s">
        <v>476</v>
      </c>
      <c r="FB36" t="s">
        <v>476</v>
      </c>
      <c r="FC36" t="s">
        <v>476</v>
      </c>
      <c r="FD36" t="s">
        <v>476</v>
      </c>
      <c r="FE36" t="s">
        <v>476</v>
      </c>
      <c r="FF36" t="s">
        <v>476</v>
      </c>
      <c r="FG36" t="s">
        <v>476</v>
      </c>
      <c r="FH36" t="s">
        <v>476</v>
      </c>
      <c r="FI36" t="s">
        <v>476</v>
      </c>
      <c r="FJ36" t="s">
        <v>476</v>
      </c>
      <c r="FK36" t="s">
        <v>476</v>
      </c>
      <c r="FL36" t="s">
        <v>476</v>
      </c>
      <c r="FM36" t="s">
        <v>476</v>
      </c>
      <c r="FN36" t="s">
        <v>476</v>
      </c>
      <c r="FO36" t="s">
        <v>476</v>
      </c>
      <c r="FP36" t="s">
        <v>476</v>
      </c>
      <c r="FQ36" t="s">
        <v>476</v>
      </c>
      <c r="FR36" t="s">
        <v>476</v>
      </c>
      <c r="FS36" t="s">
        <v>476</v>
      </c>
      <c r="FT36" t="s">
        <v>476</v>
      </c>
      <c r="FU36" t="s">
        <v>476</v>
      </c>
      <c r="FV36" t="s">
        <v>476</v>
      </c>
      <c r="FW36" t="s">
        <v>476</v>
      </c>
      <c r="FX36" t="s">
        <v>476</v>
      </c>
      <c r="FY36" t="s">
        <v>476</v>
      </c>
      <c r="FZ36" t="s">
        <v>476</v>
      </c>
      <c r="GA36" t="s">
        <v>476</v>
      </c>
      <c r="GB36" t="s">
        <v>476</v>
      </c>
      <c r="GC36" t="s">
        <v>476</v>
      </c>
      <c r="GD36" t="s">
        <v>476</v>
      </c>
      <c r="GE36" t="s">
        <v>476</v>
      </c>
      <c r="GF36" t="s">
        <v>476</v>
      </c>
      <c r="GG36" t="s">
        <v>476</v>
      </c>
      <c r="GH36" t="s">
        <v>476</v>
      </c>
      <c r="GI36" t="s">
        <v>476</v>
      </c>
      <c r="GJ36" t="s">
        <v>476</v>
      </c>
    </row>
    <row r="37" spans="2:192" x14ac:dyDescent="0.35">
      <c r="B37">
        <v>235</v>
      </c>
      <c r="C37" t="s">
        <v>532</v>
      </c>
      <c r="D37" t="b">
        <v>1</v>
      </c>
      <c r="E37">
        <v>235</v>
      </c>
      <c r="F37" t="s">
        <v>174</v>
      </c>
      <c r="G37" t="s">
        <v>367</v>
      </c>
      <c r="I37">
        <v>104</v>
      </c>
      <c r="J37" t="s">
        <v>214</v>
      </c>
      <c r="K37" t="s">
        <v>215</v>
      </c>
      <c r="L37" t="b">
        <v>0</v>
      </c>
      <c r="M37" s="89" t="s">
        <v>532</v>
      </c>
      <c r="N37" s="89" t="s">
        <v>488</v>
      </c>
      <c r="O37" s="89" t="s">
        <v>476</v>
      </c>
      <c r="AP37" t="b">
        <v>0</v>
      </c>
      <c r="AQ37" t="b">
        <v>0</v>
      </c>
      <c r="BV37" t="s">
        <v>480</v>
      </c>
      <c r="BW37" t="s">
        <v>482</v>
      </c>
      <c r="BX37" t="s">
        <v>482</v>
      </c>
      <c r="BY37" t="s">
        <v>480</v>
      </c>
      <c r="BZ37" t="s">
        <v>482</v>
      </c>
      <c r="CA37" t="s">
        <v>480</v>
      </c>
      <c r="CB37" t="s">
        <v>482</v>
      </c>
      <c r="CC37" t="s">
        <v>482</v>
      </c>
      <c r="CD37" t="s">
        <v>482</v>
      </c>
      <c r="CE37" t="s">
        <v>482</v>
      </c>
      <c r="CF37" t="s">
        <v>482</v>
      </c>
      <c r="CG37" t="s">
        <v>480</v>
      </c>
      <c r="CH37" t="s">
        <v>480</v>
      </c>
      <c r="CI37" t="s">
        <v>478</v>
      </c>
      <c r="CJ37" t="s">
        <v>482</v>
      </c>
      <c r="CK37" t="s">
        <v>482</v>
      </c>
      <c r="CL37" t="s">
        <v>482</v>
      </c>
      <c r="CM37" t="s">
        <v>480</v>
      </c>
      <c r="CN37" t="s">
        <v>480</v>
      </c>
      <c r="CO37" t="s">
        <v>480</v>
      </c>
      <c r="CP37" t="s">
        <v>480</v>
      </c>
      <c r="CQ37" t="s">
        <v>480</v>
      </c>
      <c r="CR37" t="s">
        <v>480</v>
      </c>
      <c r="CS37" t="s">
        <v>480</v>
      </c>
      <c r="CT37" t="s">
        <v>480</v>
      </c>
      <c r="CU37" t="s">
        <v>482</v>
      </c>
      <c r="CV37" t="s">
        <v>480</v>
      </c>
      <c r="CW37" t="s">
        <v>482</v>
      </c>
      <c r="CX37" t="s">
        <v>478</v>
      </c>
      <c r="CY37" t="s">
        <v>480</v>
      </c>
      <c r="CZ37" t="s">
        <v>482</v>
      </c>
      <c r="DA37" t="s">
        <v>482</v>
      </c>
      <c r="DB37" t="s">
        <v>480</v>
      </c>
      <c r="DC37" t="s">
        <v>482</v>
      </c>
      <c r="DD37" t="s">
        <v>480</v>
      </c>
      <c r="DE37" t="s">
        <v>480</v>
      </c>
      <c r="DF37" t="s">
        <v>480</v>
      </c>
      <c r="DG37" t="s">
        <v>480</v>
      </c>
      <c r="DH37" t="s">
        <v>480</v>
      </c>
      <c r="DI37" t="s">
        <v>482</v>
      </c>
      <c r="DJ37" t="s">
        <v>478</v>
      </c>
      <c r="DK37" t="s">
        <v>480</v>
      </c>
      <c r="DL37" t="s">
        <v>478</v>
      </c>
      <c r="DM37" t="s">
        <v>482</v>
      </c>
      <c r="DN37" t="s">
        <v>478</v>
      </c>
      <c r="DO37" t="s">
        <v>478</v>
      </c>
      <c r="DP37" t="s">
        <v>478</v>
      </c>
      <c r="DQ37" t="s">
        <v>478</v>
      </c>
      <c r="DR37" t="s">
        <v>478</v>
      </c>
      <c r="DS37" t="s">
        <v>478</v>
      </c>
      <c r="DT37" t="s">
        <v>478</v>
      </c>
      <c r="DU37" t="s">
        <v>478</v>
      </c>
      <c r="DV37" t="s">
        <v>478</v>
      </c>
      <c r="DW37" t="s">
        <v>478</v>
      </c>
      <c r="DX37" t="s">
        <v>478</v>
      </c>
      <c r="DY37" t="s">
        <v>478</v>
      </c>
      <c r="DZ37" t="s">
        <v>478</v>
      </c>
      <c r="EA37" t="s">
        <v>478</v>
      </c>
      <c r="EB37" t="s">
        <v>478</v>
      </c>
      <c r="EC37" t="s">
        <v>478</v>
      </c>
      <c r="ED37" t="s">
        <v>478</v>
      </c>
      <c r="EE37" t="s">
        <v>478</v>
      </c>
      <c r="EF37" t="s">
        <v>478</v>
      </c>
      <c r="EG37" t="s">
        <v>478</v>
      </c>
      <c r="EH37" t="s">
        <v>478</v>
      </c>
      <c r="EI37" t="s">
        <v>478</v>
      </c>
      <c r="EJ37" t="s">
        <v>478</v>
      </c>
      <c r="EK37" t="s">
        <v>478</v>
      </c>
      <c r="EL37" t="s">
        <v>478</v>
      </c>
      <c r="EM37" t="s">
        <v>478</v>
      </c>
      <c r="EN37" t="s">
        <v>478</v>
      </c>
      <c r="EO37" t="s">
        <v>478</v>
      </c>
      <c r="EP37" t="s">
        <v>478</v>
      </c>
      <c r="EQ37" t="s">
        <v>478</v>
      </c>
      <c r="ER37" t="s">
        <v>478</v>
      </c>
      <c r="ES37" t="s">
        <v>478</v>
      </c>
      <c r="ET37" t="s">
        <v>478</v>
      </c>
      <c r="EU37" t="s">
        <v>478</v>
      </c>
      <c r="EV37" t="s">
        <v>478</v>
      </c>
      <c r="EW37" t="s">
        <v>478</v>
      </c>
      <c r="EX37" t="s">
        <v>478</v>
      </c>
      <c r="EY37" t="s">
        <v>478</v>
      </c>
      <c r="EZ37" t="s">
        <v>478</v>
      </c>
      <c r="FA37" t="s">
        <v>478</v>
      </c>
      <c r="FB37" t="s">
        <v>478</v>
      </c>
      <c r="FC37" t="s">
        <v>478</v>
      </c>
      <c r="FD37" t="s">
        <v>478</v>
      </c>
      <c r="FE37" t="s">
        <v>478</v>
      </c>
      <c r="FF37" t="s">
        <v>478</v>
      </c>
      <c r="FG37" t="s">
        <v>478</v>
      </c>
      <c r="FH37" t="s">
        <v>478</v>
      </c>
      <c r="FI37" t="s">
        <v>478</v>
      </c>
      <c r="FJ37" t="s">
        <v>478</v>
      </c>
      <c r="FK37" t="s">
        <v>478</v>
      </c>
      <c r="FL37" t="s">
        <v>478</v>
      </c>
      <c r="FM37" t="s">
        <v>478</v>
      </c>
      <c r="FN37" t="s">
        <v>478</v>
      </c>
      <c r="FO37" t="s">
        <v>478</v>
      </c>
      <c r="FP37" t="s">
        <v>478</v>
      </c>
      <c r="FQ37" t="s">
        <v>478</v>
      </c>
      <c r="FR37" t="s">
        <v>478</v>
      </c>
      <c r="FS37" t="s">
        <v>478</v>
      </c>
      <c r="FT37" t="s">
        <v>478</v>
      </c>
      <c r="FU37" t="s">
        <v>478</v>
      </c>
      <c r="FV37" t="s">
        <v>478</v>
      </c>
      <c r="FW37" t="s">
        <v>478</v>
      </c>
      <c r="FX37" t="s">
        <v>478</v>
      </c>
      <c r="FY37" t="s">
        <v>478</v>
      </c>
      <c r="FZ37" t="s">
        <v>478</v>
      </c>
      <c r="GA37" t="s">
        <v>478</v>
      </c>
      <c r="GB37" t="s">
        <v>478</v>
      </c>
      <c r="GC37" t="s">
        <v>478</v>
      </c>
      <c r="GD37" t="s">
        <v>478</v>
      </c>
      <c r="GE37" t="s">
        <v>478</v>
      </c>
      <c r="GF37" t="s">
        <v>478</v>
      </c>
      <c r="GG37" t="s">
        <v>478</v>
      </c>
      <c r="GH37" t="s">
        <v>478</v>
      </c>
      <c r="GI37" t="s">
        <v>478</v>
      </c>
      <c r="GJ37" t="s">
        <v>478</v>
      </c>
    </row>
    <row r="38" spans="2:192" x14ac:dyDescent="0.35">
      <c r="B38">
        <v>238</v>
      </c>
      <c r="C38" t="s">
        <v>552</v>
      </c>
      <c r="D38" t="b">
        <v>1</v>
      </c>
      <c r="E38">
        <v>238</v>
      </c>
      <c r="F38" t="s">
        <v>313</v>
      </c>
      <c r="G38" t="s">
        <v>314</v>
      </c>
      <c r="I38">
        <v>118</v>
      </c>
      <c r="J38" t="s">
        <v>311</v>
      </c>
      <c r="K38" t="s">
        <v>312</v>
      </c>
      <c r="L38" t="b">
        <v>0</v>
      </c>
      <c r="M38" s="89" t="s">
        <v>614</v>
      </c>
      <c r="N38" s="89" t="s">
        <v>488</v>
      </c>
      <c r="O38" s="89" t="s">
        <v>476</v>
      </c>
      <c r="AP38" t="b">
        <v>0</v>
      </c>
      <c r="AQ38" t="b">
        <v>0</v>
      </c>
      <c r="BV38" t="s">
        <v>482</v>
      </c>
      <c r="BW38" t="s">
        <v>484</v>
      </c>
      <c r="BX38" t="s">
        <v>484</v>
      </c>
      <c r="BY38" t="s">
        <v>482</v>
      </c>
      <c r="BZ38" t="s">
        <v>484</v>
      </c>
      <c r="CA38" t="s">
        <v>482</v>
      </c>
      <c r="CB38" t="s">
        <v>484</v>
      </c>
      <c r="CC38" t="s">
        <v>484</v>
      </c>
      <c r="CD38" t="s">
        <v>484</v>
      </c>
      <c r="CE38" t="s">
        <v>484</v>
      </c>
      <c r="CF38" t="s">
        <v>484</v>
      </c>
      <c r="CG38" t="s">
        <v>482</v>
      </c>
      <c r="CH38" t="s">
        <v>482</v>
      </c>
      <c r="CI38" t="s">
        <v>480</v>
      </c>
      <c r="CJ38" t="s">
        <v>484</v>
      </c>
      <c r="CK38" t="s">
        <v>484</v>
      </c>
      <c r="CL38" t="s">
        <v>484</v>
      </c>
      <c r="CM38" t="s">
        <v>482</v>
      </c>
      <c r="CN38" t="s">
        <v>482</v>
      </c>
      <c r="CO38" t="s">
        <v>482</v>
      </c>
      <c r="CP38" t="s">
        <v>482</v>
      </c>
      <c r="CQ38" t="s">
        <v>482</v>
      </c>
      <c r="CR38" t="s">
        <v>482</v>
      </c>
      <c r="CS38" t="s">
        <v>482</v>
      </c>
      <c r="CT38" t="s">
        <v>482</v>
      </c>
      <c r="CU38" t="s">
        <v>484</v>
      </c>
      <c r="CV38" t="s">
        <v>482</v>
      </c>
      <c r="CW38" t="s">
        <v>484</v>
      </c>
      <c r="CX38" t="s">
        <v>480</v>
      </c>
      <c r="CY38" t="s">
        <v>482</v>
      </c>
      <c r="CZ38" t="s">
        <v>484</v>
      </c>
      <c r="DA38" t="s">
        <v>484</v>
      </c>
      <c r="DB38" t="s">
        <v>482</v>
      </c>
      <c r="DC38" t="s">
        <v>484</v>
      </c>
      <c r="DD38" t="s">
        <v>482</v>
      </c>
      <c r="DE38" t="s">
        <v>482</v>
      </c>
      <c r="DF38" t="s">
        <v>482</v>
      </c>
      <c r="DG38" t="s">
        <v>482</v>
      </c>
      <c r="DH38" t="s">
        <v>482</v>
      </c>
      <c r="DI38" t="s">
        <v>484</v>
      </c>
      <c r="DJ38" t="s">
        <v>480</v>
      </c>
      <c r="DK38" t="s">
        <v>482</v>
      </c>
      <c r="DL38" t="s">
        <v>480</v>
      </c>
      <c r="DM38" t="s">
        <v>484</v>
      </c>
      <c r="DN38" t="s">
        <v>480</v>
      </c>
      <c r="DO38" t="s">
        <v>480</v>
      </c>
      <c r="DP38" t="s">
        <v>480</v>
      </c>
      <c r="DQ38" t="s">
        <v>480</v>
      </c>
      <c r="DR38" t="s">
        <v>480</v>
      </c>
      <c r="DS38" t="s">
        <v>480</v>
      </c>
      <c r="DT38" t="s">
        <v>480</v>
      </c>
      <c r="DU38" t="s">
        <v>480</v>
      </c>
      <c r="DV38" t="s">
        <v>480</v>
      </c>
      <c r="DW38" t="s">
        <v>480</v>
      </c>
      <c r="DX38" t="s">
        <v>480</v>
      </c>
      <c r="DY38" t="s">
        <v>480</v>
      </c>
      <c r="DZ38" t="s">
        <v>480</v>
      </c>
      <c r="EA38" t="s">
        <v>480</v>
      </c>
      <c r="EB38" t="s">
        <v>480</v>
      </c>
      <c r="EC38" t="s">
        <v>480</v>
      </c>
      <c r="ED38" t="s">
        <v>480</v>
      </c>
      <c r="EE38" t="s">
        <v>480</v>
      </c>
      <c r="EF38" t="s">
        <v>480</v>
      </c>
      <c r="EG38" t="s">
        <v>480</v>
      </c>
      <c r="EH38" t="s">
        <v>480</v>
      </c>
      <c r="EI38" t="s">
        <v>480</v>
      </c>
      <c r="EJ38" t="s">
        <v>480</v>
      </c>
      <c r="EK38" t="s">
        <v>480</v>
      </c>
      <c r="EL38" t="s">
        <v>480</v>
      </c>
      <c r="EM38" t="s">
        <v>480</v>
      </c>
      <c r="EN38" t="s">
        <v>480</v>
      </c>
      <c r="EO38" t="s">
        <v>480</v>
      </c>
      <c r="EP38" t="s">
        <v>480</v>
      </c>
      <c r="EQ38" t="s">
        <v>480</v>
      </c>
      <c r="ER38" t="s">
        <v>480</v>
      </c>
      <c r="ES38" t="s">
        <v>480</v>
      </c>
      <c r="ET38" t="s">
        <v>480</v>
      </c>
      <c r="EU38" t="s">
        <v>480</v>
      </c>
      <c r="EV38" t="s">
        <v>480</v>
      </c>
      <c r="EW38" t="s">
        <v>480</v>
      </c>
      <c r="EX38" t="s">
        <v>480</v>
      </c>
      <c r="EY38" t="s">
        <v>480</v>
      </c>
      <c r="EZ38" t="s">
        <v>480</v>
      </c>
      <c r="FA38" t="s">
        <v>480</v>
      </c>
      <c r="FB38" t="s">
        <v>480</v>
      </c>
      <c r="FC38" t="s">
        <v>480</v>
      </c>
      <c r="FD38" t="s">
        <v>480</v>
      </c>
      <c r="FE38" t="s">
        <v>480</v>
      </c>
      <c r="FF38" t="s">
        <v>480</v>
      </c>
      <c r="FG38" t="s">
        <v>480</v>
      </c>
      <c r="FH38" t="s">
        <v>480</v>
      </c>
      <c r="FI38" t="s">
        <v>480</v>
      </c>
      <c r="FJ38" t="s">
        <v>480</v>
      </c>
      <c r="FK38" t="s">
        <v>480</v>
      </c>
      <c r="FL38" t="s">
        <v>480</v>
      </c>
      <c r="FM38" t="s">
        <v>480</v>
      </c>
      <c r="FN38" t="s">
        <v>480</v>
      </c>
      <c r="FO38" t="s">
        <v>480</v>
      </c>
      <c r="FP38" t="s">
        <v>480</v>
      </c>
      <c r="FQ38" t="s">
        <v>480</v>
      </c>
      <c r="FR38" t="s">
        <v>480</v>
      </c>
      <c r="FS38" t="s">
        <v>480</v>
      </c>
      <c r="FT38" t="s">
        <v>480</v>
      </c>
      <c r="FU38" t="s">
        <v>480</v>
      </c>
      <c r="FV38" t="s">
        <v>480</v>
      </c>
      <c r="FW38" t="s">
        <v>480</v>
      </c>
      <c r="FX38" t="s">
        <v>480</v>
      </c>
      <c r="FY38" t="s">
        <v>480</v>
      </c>
      <c r="FZ38" t="s">
        <v>480</v>
      </c>
      <c r="GA38" t="s">
        <v>480</v>
      </c>
      <c r="GB38" t="s">
        <v>480</v>
      </c>
      <c r="GC38" t="s">
        <v>480</v>
      </c>
      <c r="GD38" t="s">
        <v>480</v>
      </c>
      <c r="GE38" t="s">
        <v>480</v>
      </c>
      <c r="GF38" t="s">
        <v>480</v>
      </c>
      <c r="GG38" t="s">
        <v>480</v>
      </c>
      <c r="GH38" t="s">
        <v>480</v>
      </c>
      <c r="GI38" t="s">
        <v>480</v>
      </c>
      <c r="GJ38" t="s">
        <v>480</v>
      </c>
    </row>
    <row r="39" spans="2:192" x14ac:dyDescent="0.35">
      <c r="B39">
        <v>239</v>
      </c>
      <c r="C39" t="s">
        <v>696</v>
      </c>
      <c r="D39" t="b">
        <v>1</v>
      </c>
      <c r="E39">
        <v>239</v>
      </c>
      <c r="F39" t="s">
        <v>99</v>
      </c>
      <c r="G39" t="s">
        <v>351</v>
      </c>
      <c r="I39">
        <v>105</v>
      </c>
      <c r="J39" t="s">
        <v>154</v>
      </c>
      <c r="K39" t="s">
        <v>155</v>
      </c>
      <c r="L39" t="b">
        <v>0</v>
      </c>
      <c r="M39" s="89" t="s">
        <v>632</v>
      </c>
      <c r="N39" s="89" t="s">
        <v>488</v>
      </c>
      <c r="O39" s="89" t="s">
        <v>476</v>
      </c>
      <c r="AP39" t="b">
        <v>0</v>
      </c>
      <c r="AQ39" t="b">
        <v>0</v>
      </c>
      <c r="BV39" t="s">
        <v>484</v>
      </c>
      <c r="BW39" t="s">
        <v>486</v>
      </c>
      <c r="BX39" t="s">
        <v>486</v>
      </c>
      <c r="BY39" t="s">
        <v>484</v>
      </c>
      <c r="BZ39" t="s">
        <v>486</v>
      </c>
      <c r="CA39" t="s">
        <v>484</v>
      </c>
      <c r="CB39" t="s">
        <v>486</v>
      </c>
      <c r="CC39" t="s">
        <v>486</v>
      </c>
      <c r="CD39" t="s">
        <v>486</v>
      </c>
      <c r="CE39" t="s">
        <v>486</v>
      </c>
      <c r="CF39" t="s">
        <v>486</v>
      </c>
      <c r="CG39" t="s">
        <v>484</v>
      </c>
      <c r="CH39" t="s">
        <v>484</v>
      </c>
      <c r="CI39" t="s">
        <v>482</v>
      </c>
      <c r="CJ39" t="s">
        <v>486</v>
      </c>
      <c r="CK39" t="s">
        <v>486</v>
      </c>
      <c r="CL39" t="s">
        <v>486</v>
      </c>
      <c r="CM39" t="s">
        <v>484</v>
      </c>
      <c r="CN39" t="s">
        <v>484</v>
      </c>
      <c r="CO39" t="s">
        <v>484</v>
      </c>
      <c r="CP39" t="s">
        <v>484</v>
      </c>
      <c r="CQ39" t="s">
        <v>484</v>
      </c>
      <c r="CR39" t="s">
        <v>484</v>
      </c>
      <c r="CS39" t="s">
        <v>484</v>
      </c>
      <c r="CT39" t="s">
        <v>484</v>
      </c>
      <c r="CU39" t="s">
        <v>486</v>
      </c>
      <c r="CV39" t="s">
        <v>484</v>
      </c>
      <c r="CW39" t="s">
        <v>486</v>
      </c>
      <c r="CX39" t="s">
        <v>482</v>
      </c>
      <c r="CY39" t="s">
        <v>484</v>
      </c>
      <c r="CZ39" t="s">
        <v>486</v>
      </c>
      <c r="DA39" t="s">
        <v>486</v>
      </c>
      <c r="DB39" t="s">
        <v>484</v>
      </c>
      <c r="DC39" t="s">
        <v>486</v>
      </c>
      <c r="DD39" t="s">
        <v>484</v>
      </c>
      <c r="DE39" t="s">
        <v>484</v>
      </c>
      <c r="DF39" t="s">
        <v>484</v>
      </c>
      <c r="DG39" t="s">
        <v>484</v>
      </c>
      <c r="DH39" t="s">
        <v>484</v>
      </c>
      <c r="DI39" t="s">
        <v>486</v>
      </c>
      <c r="DJ39" t="s">
        <v>482</v>
      </c>
      <c r="DK39" t="s">
        <v>484</v>
      </c>
      <c r="DL39" t="s">
        <v>482</v>
      </c>
      <c r="DM39" t="s">
        <v>486</v>
      </c>
      <c r="DN39" t="s">
        <v>482</v>
      </c>
      <c r="DO39" t="s">
        <v>482</v>
      </c>
      <c r="DP39" t="s">
        <v>482</v>
      </c>
      <c r="DQ39" t="s">
        <v>482</v>
      </c>
      <c r="DR39" t="s">
        <v>482</v>
      </c>
      <c r="DS39" t="s">
        <v>482</v>
      </c>
      <c r="DT39" t="s">
        <v>482</v>
      </c>
      <c r="DU39" t="s">
        <v>482</v>
      </c>
      <c r="DV39" t="s">
        <v>482</v>
      </c>
      <c r="DW39" t="s">
        <v>482</v>
      </c>
      <c r="DX39" t="s">
        <v>482</v>
      </c>
      <c r="DY39" t="s">
        <v>482</v>
      </c>
      <c r="DZ39" t="s">
        <v>482</v>
      </c>
      <c r="EA39" t="s">
        <v>482</v>
      </c>
      <c r="EB39" t="s">
        <v>482</v>
      </c>
      <c r="EC39" t="s">
        <v>482</v>
      </c>
      <c r="ED39" t="s">
        <v>482</v>
      </c>
      <c r="EE39" t="s">
        <v>482</v>
      </c>
      <c r="EF39" t="s">
        <v>482</v>
      </c>
      <c r="EG39" t="s">
        <v>482</v>
      </c>
      <c r="EH39" t="s">
        <v>482</v>
      </c>
      <c r="EI39" t="s">
        <v>482</v>
      </c>
      <c r="EJ39" t="s">
        <v>482</v>
      </c>
      <c r="EK39" t="s">
        <v>482</v>
      </c>
      <c r="EL39" t="s">
        <v>482</v>
      </c>
      <c r="EM39" t="s">
        <v>482</v>
      </c>
      <c r="EN39" t="s">
        <v>482</v>
      </c>
      <c r="EO39" t="s">
        <v>482</v>
      </c>
      <c r="EP39" t="s">
        <v>482</v>
      </c>
      <c r="EQ39" t="s">
        <v>482</v>
      </c>
      <c r="ER39" t="s">
        <v>482</v>
      </c>
      <c r="ES39" t="s">
        <v>482</v>
      </c>
      <c r="ET39" t="s">
        <v>482</v>
      </c>
      <c r="EU39" t="s">
        <v>482</v>
      </c>
      <c r="EV39" t="s">
        <v>482</v>
      </c>
      <c r="EW39" t="s">
        <v>482</v>
      </c>
      <c r="EX39" t="s">
        <v>482</v>
      </c>
      <c r="EY39" t="s">
        <v>482</v>
      </c>
      <c r="EZ39" t="s">
        <v>482</v>
      </c>
      <c r="FA39" t="s">
        <v>482</v>
      </c>
      <c r="FB39" t="s">
        <v>482</v>
      </c>
      <c r="FC39" t="s">
        <v>482</v>
      </c>
      <c r="FD39" t="s">
        <v>482</v>
      </c>
      <c r="FE39" t="s">
        <v>482</v>
      </c>
      <c r="FF39" t="s">
        <v>482</v>
      </c>
      <c r="FG39" t="s">
        <v>482</v>
      </c>
      <c r="FH39" t="s">
        <v>482</v>
      </c>
      <c r="FI39" t="s">
        <v>482</v>
      </c>
      <c r="FJ39" t="s">
        <v>482</v>
      </c>
      <c r="FK39" t="s">
        <v>482</v>
      </c>
      <c r="FL39" t="s">
        <v>482</v>
      </c>
      <c r="FM39" t="s">
        <v>482</v>
      </c>
      <c r="FN39" t="s">
        <v>482</v>
      </c>
      <c r="FO39" t="s">
        <v>482</v>
      </c>
      <c r="FP39" t="s">
        <v>482</v>
      </c>
      <c r="FQ39" t="s">
        <v>482</v>
      </c>
      <c r="FR39" t="s">
        <v>482</v>
      </c>
      <c r="FS39" t="s">
        <v>482</v>
      </c>
      <c r="FT39" t="s">
        <v>482</v>
      </c>
      <c r="FU39" t="s">
        <v>482</v>
      </c>
      <c r="FV39" t="s">
        <v>482</v>
      </c>
      <c r="FW39" t="s">
        <v>482</v>
      </c>
      <c r="FX39" t="s">
        <v>482</v>
      </c>
      <c r="FY39" t="s">
        <v>482</v>
      </c>
      <c r="FZ39" t="s">
        <v>482</v>
      </c>
      <c r="GA39" t="s">
        <v>482</v>
      </c>
      <c r="GB39" t="s">
        <v>482</v>
      </c>
      <c r="GC39" t="s">
        <v>482</v>
      </c>
      <c r="GD39" t="s">
        <v>482</v>
      </c>
      <c r="GE39" t="s">
        <v>482</v>
      </c>
      <c r="GF39" t="s">
        <v>482</v>
      </c>
      <c r="GG39" t="s">
        <v>482</v>
      </c>
      <c r="GH39" t="s">
        <v>482</v>
      </c>
      <c r="GI39" t="s">
        <v>482</v>
      </c>
      <c r="GJ39" t="s">
        <v>482</v>
      </c>
    </row>
    <row r="40" spans="2:192" x14ac:dyDescent="0.35">
      <c r="B40">
        <v>246</v>
      </c>
      <c r="C40" t="s">
        <v>732</v>
      </c>
      <c r="D40" t="b">
        <v>1</v>
      </c>
      <c r="E40">
        <v>246</v>
      </c>
      <c r="F40" t="s">
        <v>113</v>
      </c>
      <c r="G40" t="s">
        <v>114</v>
      </c>
      <c r="I40">
        <v>79</v>
      </c>
      <c r="J40" t="s">
        <v>119</v>
      </c>
      <c r="K40" t="s">
        <v>97</v>
      </c>
      <c r="L40" t="b">
        <v>0</v>
      </c>
      <c r="M40" s="89" t="s">
        <v>609</v>
      </c>
      <c r="N40" s="89" t="s">
        <v>488</v>
      </c>
      <c r="O40" s="89" t="s">
        <v>476</v>
      </c>
      <c r="AP40" t="b">
        <v>0</v>
      </c>
      <c r="AQ40" t="b">
        <v>0</v>
      </c>
      <c r="BV40" t="s">
        <v>486</v>
      </c>
      <c r="BW40" t="s">
        <v>488</v>
      </c>
      <c r="BX40" t="s">
        <v>488</v>
      </c>
      <c r="BY40" t="s">
        <v>486</v>
      </c>
      <c r="BZ40" t="s">
        <v>488</v>
      </c>
      <c r="CA40" t="s">
        <v>486</v>
      </c>
      <c r="CB40" t="s">
        <v>488</v>
      </c>
      <c r="CC40" t="s">
        <v>488</v>
      </c>
      <c r="CD40" t="s">
        <v>488</v>
      </c>
      <c r="CE40" t="s">
        <v>488</v>
      </c>
      <c r="CF40" t="s">
        <v>488</v>
      </c>
      <c r="CG40" t="s">
        <v>486</v>
      </c>
      <c r="CH40" t="s">
        <v>486</v>
      </c>
      <c r="CI40" t="s">
        <v>484</v>
      </c>
      <c r="CJ40" t="s">
        <v>488</v>
      </c>
      <c r="CK40" t="s">
        <v>488</v>
      </c>
      <c r="CL40" t="s">
        <v>488</v>
      </c>
      <c r="CM40" t="s">
        <v>488</v>
      </c>
      <c r="CN40" t="s">
        <v>486</v>
      </c>
      <c r="CO40" t="s">
        <v>486</v>
      </c>
      <c r="CP40" t="s">
        <v>486</v>
      </c>
      <c r="CQ40" t="s">
        <v>486</v>
      </c>
      <c r="CR40" t="s">
        <v>486</v>
      </c>
      <c r="CS40" t="s">
        <v>486</v>
      </c>
      <c r="CT40" t="s">
        <v>486</v>
      </c>
      <c r="CU40" t="s">
        <v>488</v>
      </c>
      <c r="CV40" t="s">
        <v>486</v>
      </c>
      <c r="CW40" t="s">
        <v>488</v>
      </c>
      <c r="CX40" t="s">
        <v>484</v>
      </c>
      <c r="CY40" t="s">
        <v>486</v>
      </c>
      <c r="CZ40" t="s">
        <v>488</v>
      </c>
      <c r="DA40" t="s">
        <v>488</v>
      </c>
      <c r="DB40" t="s">
        <v>486</v>
      </c>
      <c r="DC40" t="s">
        <v>488</v>
      </c>
      <c r="DD40" t="s">
        <v>486</v>
      </c>
      <c r="DE40" t="s">
        <v>486</v>
      </c>
      <c r="DF40" t="s">
        <v>486</v>
      </c>
      <c r="DG40" t="s">
        <v>486</v>
      </c>
      <c r="DH40" t="s">
        <v>486</v>
      </c>
      <c r="DI40" t="s">
        <v>488</v>
      </c>
      <c r="DJ40" t="s">
        <v>484</v>
      </c>
      <c r="DK40" t="s">
        <v>486</v>
      </c>
      <c r="DL40" t="s">
        <v>484</v>
      </c>
      <c r="DM40" t="s">
        <v>488</v>
      </c>
      <c r="DN40" t="s">
        <v>484</v>
      </c>
      <c r="DO40" t="s">
        <v>484</v>
      </c>
      <c r="DP40" t="s">
        <v>484</v>
      </c>
      <c r="DQ40" t="s">
        <v>484</v>
      </c>
      <c r="DR40" t="s">
        <v>484</v>
      </c>
      <c r="DS40" t="s">
        <v>484</v>
      </c>
      <c r="DT40" t="s">
        <v>484</v>
      </c>
      <c r="DU40" t="s">
        <v>484</v>
      </c>
      <c r="DV40" t="s">
        <v>484</v>
      </c>
      <c r="DW40" t="s">
        <v>484</v>
      </c>
      <c r="DX40" t="s">
        <v>484</v>
      </c>
      <c r="DY40" t="s">
        <v>484</v>
      </c>
      <c r="DZ40" t="s">
        <v>484</v>
      </c>
      <c r="EA40" t="s">
        <v>484</v>
      </c>
      <c r="EB40" t="s">
        <v>484</v>
      </c>
      <c r="EC40" t="s">
        <v>484</v>
      </c>
      <c r="ED40" t="s">
        <v>484</v>
      </c>
      <c r="EE40" t="s">
        <v>484</v>
      </c>
      <c r="EF40" t="s">
        <v>484</v>
      </c>
      <c r="EG40" t="s">
        <v>484</v>
      </c>
      <c r="EH40" t="s">
        <v>484</v>
      </c>
      <c r="EI40" t="s">
        <v>484</v>
      </c>
      <c r="EJ40" t="s">
        <v>484</v>
      </c>
      <c r="EK40" t="s">
        <v>484</v>
      </c>
      <c r="EL40" t="s">
        <v>484</v>
      </c>
      <c r="EM40" t="s">
        <v>484</v>
      </c>
      <c r="EN40" t="s">
        <v>484</v>
      </c>
      <c r="EO40" t="s">
        <v>484</v>
      </c>
      <c r="EP40" t="s">
        <v>484</v>
      </c>
      <c r="EQ40" t="s">
        <v>484</v>
      </c>
      <c r="ER40" t="s">
        <v>484</v>
      </c>
      <c r="ES40" t="s">
        <v>484</v>
      </c>
      <c r="ET40" t="s">
        <v>484</v>
      </c>
      <c r="EU40" t="s">
        <v>484</v>
      </c>
      <c r="EV40" t="s">
        <v>484</v>
      </c>
      <c r="EW40" t="s">
        <v>484</v>
      </c>
      <c r="EX40" t="s">
        <v>484</v>
      </c>
      <c r="EY40" t="s">
        <v>484</v>
      </c>
      <c r="EZ40" t="s">
        <v>484</v>
      </c>
      <c r="FA40" t="s">
        <v>484</v>
      </c>
      <c r="FB40" t="s">
        <v>484</v>
      </c>
      <c r="FC40" t="s">
        <v>484</v>
      </c>
      <c r="FD40" t="s">
        <v>484</v>
      </c>
      <c r="FE40" t="s">
        <v>484</v>
      </c>
      <c r="FF40" t="s">
        <v>484</v>
      </c>
      <c r="FG40" t="s">
        <v>484</v>
      </c>
      <c r="FH40" t="s">
        <v>484</v>
      </c>
      <c r="FI40" t="s">
        <v>484</v>
      </c>
      <c r="FJ40" t="s">
        <v>484</v>
      </c>
      <c r="FK40" t="s">
        <v>484</v>
      </c>
      <c r="FL40" t="s">
        <v>484</v>
      </c>
      <c r="FM40" t="s">
        <v>484</v>
      </c>
      <c r="FN40" t="s">
        <v>484</v>
      </c>
      <c r="FO40" t="s">
        <v>484</v>
      </c>
      <c r="FP40" t="s">
        <v>484</v>
      </c>
      <c r="FQ40" t="s">
        <v>484</v>
      </c>
      <c r="FR40" t="s">
        <v>484</v>
      </c>
      <c r="FS40" t="s">
        <v>484</v>
      </c>
      <c r="FT40" t="s">
        <v>484</v>
      </c>
      <c r="FU40" t="s">
        <v>484</v>
      </c>
      <c r="FV40" t="s">
        <v>484</v>
      </c>
      <c r="FW40" t="s">
        <v>484</v>
      </c>
      <c r="FX40" t="s">
        <v>484</v>
      </c>
      <c r="FY40" t="s">
        <v>484</v>
      </c>
      <c r="FZ40" t="s">
        <v>484</v>
      </c>
      <c r="GA40" t="s">
        <v>484</v>
      </c>
      <c r="GB40" t="s">
        <v>484</v>
      </c>
      <c r="GC40" t="s">
        <v>484</v>
      </c>
      <c r="GD40" t="s">
        <v>484</v>
      </c>
      <c r="GE40" t="s">
        <v>484</v>
      </c>
      <c r="GF40" t="s">
        <v>484</v>
      </c>
      <c r="GG40" t="s">
        <v>484</v>
      </c>
      <c r="GH40" t="s">
        <v>484</v>
      </c>
      <c r="GI40" t="s">
        <v>484</v>
      </c>
      <c r="GJ40" t="s">
        <v>484</v>
      </c>
    </row>
    <row r="41" spans="2:192" x14ac:dyDescent="0.35">
      <c r="B41">
        <v>249</v>
      </c>
      <c r="C41" t="s">
        <v>708</v>
      </c>
      <c r="D41" t="b">
        <v>1</v>
      </c>
      <c r="E41">
        <v>249</v>
      </c>
      <c r="F41" t="s">
        <v>85</v>
      </c>
      <c r="G41" t="s">
        <v>86</v>
      </c>
      <c r="I41">
        <v>101</v>
      </c>
      <c r="J41" t="s">
        <v>332</v>
      </c>
      <c r="K41" t="s">
        <v>116</v>
      </c>
      <c r="L41" t="b">
        <v>0</v>
      </c>
      <c r="M41" s="89" t="s">
        <v>618</v>
      </c>
      <c r="N41" s="89" t="s">
        <v>488</v>
      </c>
      <c r="O41" s="89" t="s">
        <v>476</v>
      </c>
      <c r="AP41" t="b">
        <v>0</v>
      </c>
      <c r="AQ41" t="b">
        <v>0</v>
      </c>
      <c r="DL41" t="s">
        <v>486</v>
      </c>
      <c r="DN41" t="s">
        <v>486</v>
      </c>
      <c r="DO41" t="s">
        <v>486</v>
      </c>
      <c r="DP41" t="s">
        <v>486</v>
      </c>
      <c r="DQ41" t="s">
        <v>486</v>
      </c>
      <c r="DR41" t="s">
        <v>486</v>
      </c>
      <c r="DS41" t="s">
        <v>486</v>
      </c>
      <c r="DT41" t="s">
        <v>486</v>
      </c>
      <c r="DU41" t="s">
        <v>486</v>
      </c>
      <c r="DV41" t="s">
        <v>486</v>
      </c>
      <c r="DW41" t="s">
        <v>486</v>
      </c>
      <c r="DX41" t="s">
        <v>486</v>
      </c>
      <c r="DY41" t="s">
        <v>486</v>
      </c>
      <c r="DZ41" t="s">
        <v>486</v>
      </c>
      <c r="EA41" t="s">
        <v>486</v>
      </c>
      <c r="EB41" t="s">
        <v>486</v>
      </c>
      <c r="EC41" t="s">
        <v>486</v>
      </c>
      <c r="ED41" t="s">
        <v>486</v>
      </c>
      <c r="EE41" t="s">
        <v>486</v>
      </c>
      <c r="EF41" t="s">
        <v>486</v>
      </c>
      <c r="EG41" t="s">
        <v>486</v>
      </c>
      <c r="EH41" t="s">
        <v>486</v>
      </c>
      <c r="EI41" t="s">
        <v>486</v>
      </c>
      <c r="EJ41" t="s">
        <v>486</v>
      </c>
      <c r="EK41" t="s">
        <v>486</v>
      </c>
      <c r="EL41" t="s">
        <v>486</v>
      </c>
      <c r="EM41" t="s">
        <v>486</v>
      </c>
      <c r="EN41" t="s">
        <v>486</v>
      </c>
      <c r="EO41" t="s">
        <v>486</v>
      </c>
      <c r="EP41" t="s">
        <v>486</v>
      </c>
      <c r="EQ41" t="s">
        <v>486</v>
      </c>
      <c r="ER41" t="s">
        <v>486</v>
      </c>
      <c r="ES41" t="s">
        <v>486</v>
      </c>
      <c r="ET41" t="s">
        <v>486</v>
      </c>
      <c r="EU41" t="s">
        <v>486</v>
      </c>
      <c r="EV41" t="s">
        <v>486</v>
      </c>
      <c r="EW41" t="s">
        <v>486</v>
      </c>
      <c r="EX41" t="s">
        <v>486</v>
      </c>
      <c r="EY41" t="s">
        <v>486</v>
      </c>
      <c r="EZ41" t="s">
        <v>486</v>
      </c>
      <c r="FA41" t="s">
        <v>486</v>
      </c>
      <c r="FB41" t="s">
        <v>486</v>
      </c>
      <c r="FC41" t="s">
        <v>486</v>
      </c>
      <c r="FD41" t="s">
        <v>486</v>
      </c>
      <c r="FE41" t="s">
        <v>486</v>
      </c>
      <c r="FF41" t="s">
        <v>486</v>
      </c>
      <c r="FG41" t="s">
        <v>486</v>
      </c>
      <c r="FH41" t="s">
        <v>486</v>
      </c>
      <c r="FI41" t="s">
        <v>486</v>
      </c>
      <c r="FJ41" t="s">
        <v>486</v>
      </c>
      <c r="FK41" t="s">
        <v>486</v>
      </c>
      <c r="FL41" t="s">
        <v>486</v>
      </c>
      <c r="FM41" t="s">
        <v>486</v>
      </c>
      <c r="FN41" t="s">
        <v>486</v>
      </c>
      <c r="FO41" t="s">
        <v>486</v>
      </c>
      <c r="FP41" t="s">
        <v>486</v>
      </c>
      <c r="FQ41" t="s">
        <v>486</v>
      </c>
      <c r="FR41" t="s">
        <v>486</v>
      </c>
      <c r="FS41" t="s">
        <v>486</v>
      </c>
      <c r="FT41" t="s">
        <v>486</v>
      </c>
      <c r="FU41" t="s">
        <v>486</v>
      </c>
      <c r="FV41" t="s">
        <v>486</v>
      </c>
      <c r="FW41" t="s">
        <v>486</v>
      </c>
      <c r="FX41" t="s">
        <v>486</v>
      </c>
      <c r="FY41" t="s">
        <v>486</v>
      </c>
      <c r="FZ41" t="s">
        <v>486</v>
      </c>
      <c r="GA41" t="s">
        <v>486</v>
      </c>
      <c r="GB41" t="s">
        <v>486</v>
      </c>
      <c r="GC41" t="s">
        <v>486</v>
      </c>
      <c r="GD41" t="s">
        <v>486</v>
      </c>
      <c r="GE41" t="s">
        <v>486</v>
      </c>
      <c r="GF41" t="s">
        <v>486</v>
      </c>
      <c r="GG41" t="s">
        <v>486</v>
      </c>
      <c r="GH41" t="s">
        <v>486</v>
      </c>
      <c r="GI41" t="s">
        <v>486</v>
      </c>
      <c r="GJ41" t="s">
        <v>486</v>
      </c>
    </row>
    <row r="42" spans="2:192" x14ac:dyDescent="0.35">
      <c r="B42">
        <v>251</v>
      </c>
      <c r="C42" t="s">
        <v>681</v>
      </c>
      <c r="D42" t="b">
        <v>1</v>
      </c>
      <c r="E42">
        <v>251</v>
      </c>
      <c r="F42" t="s">
        <v>119</v>
      </c>
      <c r="G42" t="s">
        <v>170</v>
      </c>
      <c r="I42">
        <v>273</v>
      </c>
      <c r="J42" t="s">
        <v>267</v>
      </c>
      <c r="K42" t="s">
        <v>268</v>
      </c>
      <c r="L42" t="b">
        <v>1</v>
      </c>
      <c r="M42" s="89" t="s">
        <v>635</v>
      </c>
      <c r="N42" s="89" t="s">
        <v>474</v>
      </c>
      <c r="O42" s="89" t="s">
        <v>466</v>
      </c>
      <c r="AP42" t="b">
        <v>0</v>
      </c>
      <c r="AQ42" t="b">
        <v>1</v>
      </c>
      <c r="DN42" t="s">
        <v>488</v>
      </c>
      <c r="DO42" t="s">
        <v>488</v>
      </c>
      <c r="DP42" t="s">
        <v>488</v>
      </c>
      <c r="DQ42" t="s">
        <v>488</v>
      </c>
      <c r="DR42" t="s">
        <v>488</v>
      </c>
      <c r="DS42" t="s">
        <v>488</v>
      </c>
      <c r="DT42" t="s">
        <v>488</v>
      </c>
      <c r="DU42" t="s">
        <v>488</v>
      </c>
      <c r="DV42" t="s">
        <v>488</v>
      </c>
      <c r="DW42" t="s">
        <v>488</v>
      </c>
      <c r="DX42" t="s">
        <v>488</v>
      </c>
      <c r="DY42" t="s">
        <v>488</v>
      </c>
      <c r="DZ42" t="s">
        <v>488</v>
      </c>
      <c r="EA42" t="s">
        <v>488</v>
      </c>
      <c r="EB42" t="s">
        <v>488</v>
      </c>
      <c r="EC42" t="s">
        <v>488</v>
      </c>
      <c r="ED42" t="s">
        <v>488</v>
      </c>
      <c r="EE42" t="s">
        <v>488</v>
      </c>
      <c r="EF42" t="s">
        <v>488</v>
      </c>
      <c r="EG42" t="s">
        <v>488</v>
      </c>
      <c r="EH42" t="s">
        <v>488</v>
      </c>
      <c r="EI42" t="s">
        <v>488</v>
      </c>
      <c r="EJ42" t="s">
        <v>488</v>
      </c>
      <c r="EK42" t="s">
        <v>488</v>
      </c>
      <c r="EL42" t="s">
        <v>488</v>
      </c>
      <c r="EM42" t="s">
        <v>488</v>
      </c>
      <c r="EN42" t="s">
        <v>488</v>
      </c>
      <c r="EO42" t="s">
        <v>488</v>
      </c>
      <c r="EP42" t="s">
        <v>488</v>
      </c>
      <c r="EQ42" t="s">
        <v>488</v>
      </c>
      <c r="ER42" t="s">
        <v>488</v>
      </c>
      <c r="ES42" t="s">
        <v>488</v>
      </c>
      <c r="ET42" t="s">
        <v>488</v>
      </c>
      <c r="EU42" t="s">
        <v>488</v>
      </c>
      <c r="EV42" t="s">
        <v>488</v>
      </c>
      <c r="EW42" t="s">
        <v>488</v>
      </c>
      <c r="EX42" t="s">
        <v>488</v>
      </c>
      <c r="EY42" t="s">
        <v>488</v>
      </c>
      <c r="EZ42" t="s">
        <v>488</v>
      </c>
      <c r="FA42" t="s">
        <v>488</v>
      </c>
      <c r="FB42" t="s">
        <v>488</v>
      </c>
      <c r="FC42" t="s">
        <v>488</v>
      </c>
      <c r="FD42" t="s">
        <v>488</v>
      </c>
      <c r="FE42" t="s">
        <v>488</v>
      </c>
      <c r="FF42" t="s">
        <v>488</v>
      </c>
      <c r="FG42" t="s">
        <v>488</v>
      </c>
      <c r="FH42" t="s">
        <v>488</v>
      </c>
      <c r="FI42" t="s">
        <v>488</v>
      </c>
      <c r="FJ42" t="s">
        <v>488</v>
      </c>
      <c r="FK42" t="s">
        <v>488</v>
      </c>
      <c r="FL42" t="s">
        <v>488</v>
      </c>
      <c r="FM42" t="s">
        <v>488</v>
      </c>
      <c r="FN42" t="s">
        <v>488</v>
      </c>
      <c r="FO42" t="s">
        <v>488</v>
      </c>
      <c r="FP42" t="s">
        <v>488</v>
      </c>
      <c r="FQ42" t="s">
        <v>488</v>
      </c>
      <c r="FR42" t="s">
        <v>488</v>
      </c>
      <c r="FS42" t="s">
        <v>488</v>
      </c>
      <c r="FT42" t="s">
        <v>488</v>
      </c>
      <c r="FU42" t="s">
        <v>488</v>
      </c>
      <c r="FV42" t="s">
        <v>488</v>
      </c>
      <c r="FW42" t="s">
        <v>488</v>
      </c>
      <c r="FX42" t="s">
        <v>488</v>
      </c>
      <c r="FY42" t="s">
        <v>488</v>
      </c>
      <c r="FZ42" t="s">
        <v>488</v>
      </c>
      <c r="GA42" t="s">
        <v>488</v>
      </c>
      <c r="GB42" t="s">
        <v>488</v>
      </c>
      <c r="GC42" t="s">
        <v>488</v>
      </c>
      <c r="GD42" t="s">
        <v>488</v>
      </c>
      <c r="GE42" t="s">
        <v>488</v>
      </c>
      <c r="GF42" t="s">
        <v>488</v>
      </c>
      <c r="GG42" t="s">
        <v>488</v>
      </c>
      <c r="GH42" t="s">
        <v>488</v>
      </c>
      <c r="GI42" t="s">
        <v>488</v>
      </c>
      <c r="GJ42" t="s">
        <v>488</v>
      </c>
    </row>
    <row r="43" spans="2:192" x14ac:dyDescent="0.35">
      <c r="B43">
        <v>259</v>
      </c>
      <c r="C43" t="s">
        <v>655</v>
      </c>
      <c r="D43" t="b">
        <v>1</v>
      </c>
      <c r="E43">
        <v>259</v>
      </c>
      <c r="F43" t="s">
        <v>154</v>
      </c>
      <c r="G43" t="s">
        <v>386</v>
      </c>
      <c r="I43">
        <v>27</v>
      </c>
      <c r="J43" t="s">
        <v>142</v>
      </c>
      <c r="K43" t="s">
        <v>143</v>
      </c>
      <c r="L43" t="b">
        <v>1</v>
      </c>
      <c r="M43" s="89" t="s">
        <v>548</v>
      </c>
      <c r="N43" s="89" t="s">
        <v>488</v>
      </c>
      <c r="O43" s="89" t="s">
        <v>486</v>
      </c>
      <c r="AP43" t="b">
        <v>0</v>
      </c>
      <c r="AQ43" t="b">
        <v>1</v>
      </c>
    </row>
    <row r="44" spans="2:192" x14ac:dyDescent="0.35">
      <c r="B44">
        <v>272</v>
      </c>
      <c r="C44" t="s">
        <v>737</v>
      </c>
      <c r="D44" t="b">
        <v>1</v>
      </c>
      <c r="E44">
        <v>272</v>
      </c>
      <c r="F44" t="s">
        <v>328</v>
      </c>
      <c r="G44" t="s">
        <v>314</v>
      </c>
      <c r="I44">
        <v>152</v>
      </c>
      <c r="J44" t="s">
        <v>133</v>
      </c>
      <c r="K44" t="s">
        <v>234</v>
      </c>
      <c r="L44" t="b">
        <v>0</v>
      </c>
      <c r="M44" s="89" t="s">
        <v>545</v>
      </c>
      <c r="N44" s="89" t="s">
        <v>488</v>
      </c>
      <c r="O44" s="89" t="s">
        <v>476</v>
      </c>
      <c r="AP44" t="b">
        <v>0</v>
      </c>
      <c r="AQ44" t="b">
        <v>0</v>
      </c>
      <c r="BV44" s="2" t="s">
        <v>602</v>
      </c>
      <c r="BW44" t="s">
        <v>545</v>
      </c>
      <c r="BX44" t="s">
        <v>678</v>
      </c>
      <c r="BY44" t="s">
        <v>598</v>
      </c>
      <c r="BZ44" t="s">
        <v>491</v>
      </c>
      <c r="CA44" t="s">
        <v>610</v>
      </c>
      <c r="CB44" t="s">
        <v>550</v>
      </c>
      <c r="CC44" t="s">
        <v>589</v>
      </c>
      <c r="CD44" t="s">
        <v>621</v>
      </c>
      <c r="CE44" t="s">
        <v>618</v>
      </c>
      <c r="CF44" t="s">
        <v>648</v>
      </c>
      <c r="CG44" t="s">
        <v>614</v>
      </c>
      <c r="CH44" t="s">
        <v>609</v>
      </c>
      <c r="CI44" t="s">
        <v>632</v>
      </c>
      <c r="CJ44" t="s">
        <v>616</v>
      </c>
      <c r="CK44" t="s">
        <v>726</v>
      </c>
      <c r="CL44" t="s">
        <v>551</v>
      </c>
      <c r="CM44" t="s">
        <v>586</v>
      </c>
      <c r="CN44" t="s">
        <v>619</v>
      </c>
      <c r="CO44" t="s">
        <v>567</v>
      </c>
      <c r="CP44" t="s">
        <v>615</v>
      </c>
      <c r="CQ44" t="s">
        <v>532</v>
      </c>
      <c r="CR44" t="s">
        <v>552</v>
      </c>
    </row>
    <row r="45" spans="2:192" x14ac:dyDescent="0.35">
      <c r="B45">
        <v>273</v>
      </c>
      <c r="C45" t="s">
        <v>548</v>
      </c>
      <c r="D45" t="b">
        <v>1</v>
      </c>
      <c r="E45">
        <v>273</v>
      </c>
      <c r="F45" t="s">
        <v>267</v>
      </c>
      <c r="G45" t="s">
        <v>268</v>
      </c>
      <c r="I45">
        <v>149</v>
      </c>
      <c r="J45" t="s">
        <v>245</v>
      </c>
      <c r="K45" t="s">
        <v>165</v>
      </c>
      <c r="L45" t="b">
        <v>1</v>
      </c>
      <c r="M45" s="89" t="s">
        <v>684</v>
      </c>
      <c r="N45" s="89" t="s">
        <v>488</v>
      </c>
      <c r="O45" s="89" t="s">
        <v>1</v>
      </c>
      <c r="AP45" t="b">
        <v>0</v>
      </c>
      <c r="AQ45" t="b">
        <v>1</v>
      </c>
    </row>
    <row r="46" spans="2:192" x14ac:dyDescent="0.35">
      <c r="L46" t="b">
        <v>1</v>
      </c>
      <c r="M46" s="89" t="s">
        <v>623</v>
      </c>
      <c r="N46" s="89" t="s">
        <v>472</v>
      </c>
      <c r="O46" s="89" t="s">
        <v>464</v>
      </c>
      <c r="AP46" t="b">
        <v>0</v>
      </c>
      <c r="AQ46" t="b">
        <v>1</v>
      </c>
      <c r="BV46" t="b">
        <v>0</v>
      </c>
      <c r="BW46" t="b">
        <v>0</v>
      </c>
      <c r="BX46" t="b">
        <v>1</v>
      </c>
      <c r="BY46" t="b">
        <v>0</v>
      </c>
      <c r="BZ46" t="b">
        <v>0</v>
      </c>
      <c r="CA46" t="b">
        <v>1</v>
      </c>
      <c r="CB46" t="b">
        <v>0</v>
      </c>
      <c r="CC46" t="b">
        <v>0</v>
      </c>
      <c r="CD46" t="b">
        <v>1</v>
      </c>
      <c r="CE46" t="b">
        <v>1</v>
      </c>
      <c r="CF46" t="b">
        <v>1</v>
      </c>
      <c r="CG46" t="b">
        <v>1</v>
      </c>
      <c r="CH46" t="b">
        <v>1</v>
      </c>
      <c r="CI46" t="b">
        <v>0</v>
      </c>
      <c r="CJ46" t="b">
        <v>0</v>
      </c>
      <c r="CK46" t="b">
        <v>1</v>
      </c>
      <c r="CL46" t="b">
        <v>0</v>
      </c>
      <c r="CM46" t="b">
        <v>0</v>
      </c>
      <c r="CN46" t="b">
        <v>1</v>
      </c>
      <c r="CO46" t="b">
        <v>1</v>
      </c>
      <c r="CP46" t="b">
        <v>0</v>
      </c>
      <c r="CQ46" t="b">
        <v>1</v>
      </c>
      <c r="CR46" t="b">
        <v>0</v>
      </c>
      <c r="CS46" t="b">
        <v>1</v>
      </c>
      <c r="CT46" t="b">
        <v>1</v>
      </c>
      <c r="CU46" t="b">
        <v>0</v>
      </c>
      <c r="CV46" t="b">
        <v>0</v>
      </c>
      <c r="CW46" t="b">
        <v>1</v>
      </c>
      <c r="CX46" t="b">
        <v>0</v>
      </c>
      <c r="CY46" t="b">
        <v>0</v>
      </c>
      <c r="CZ46" t="b">
        <v>1</v>
      </c>
      <c r="DA46" t="b">
        <v>1</v>
      </c>
      <c r="DB46" t="b">
        <v>0</v>
      </c>
      <c r="DC46" t="b">
        <v>1</v>
      </c>
      <c r="DD46" t="b">
        <v>1</v>
      </c>
      <c r="DE46" t="b">
        <v>1</v>
      </c>
      <c r="DF46" t="b">
        <v>1</v>
      </c>
      <c r="DG46" t="b">
        <v>1</v>
      </c>
      <c r="DH46" t="b">
        <v>1</v>
      </c>
      <c r="DI46" t="b">
        <v>0</v>
      </c>
      <c r="DJ46" t="b">
        <v>0</v>
      </c>
      <c r="DK46" t="b">
        <v>1</v>
      </c>
      <c r="DL46" t="b">
        <v>0</v>
      </c>
      <c r="DM46" t="b">
        <v>0</v>
      </c>
    </row>
    <row r="49" spans="74:96" x14ac:dyDescent="0.35">
      <c r="BV49">
        <v>13</v>
      </c>
      <c r="BW49">
        <v>42</v>
      </c>
      <c r="BX49">
        <v>12</v>
      </c>
      <c r="BY49">
        <v>19</v>
      </c>
      <c r="BZ49">
        <v>16</v>
      </c>
      <c r="CA49">
        <v>32</v>
      </c>
      <c r="CB49">
        <v>24</v>
      </c>
      <c r="CC49">
        <v>6</v>
      </c>
      <c r="CD49">
        <v>34</v>
      </c>
      <c r="CE49">
        <v>39</v>
      </c>
      <c r="CF49">
        <v>20</v>
      </c>
      <c r="CG49">
        <v>36</v>
      </c>
      <c r="CH49">
        <v>38</v>
      </c>
      <c r="CI49">
        <v>37</v>
      </c>
      <c r="CJ49">
        <v>9</v>
      </c>
      <c r="CK49">
        <v>28</v>
      </c>
      <c r="CL49">
        <v>22</v>
      </c>
      <c r="CM49">
        <v>31</v>
      </c>
      <c r="CN49">
        <v>11</v>
      </c>
      <c r="CO49">
        <v>10</v>
      </c>
      <c r="CP49">
        <v>25</v>
      </c>
      <c r="CQ49">
        <v>35</v>
      </c>
      <c r="CR49">
        <v>3</v>
      </c>
    </row>
    <row r="50" spans="74:96" ht="43.5" x14ac:dyDescent="0.35">
      <c r="BV50" t="s">
        <v>552</v>
      </c>
      <c r="BW50" s="2" t="s">
        <v>589</v>
      </c>
      <c r="BX50" s="2" t="s">
        <v>616</v>
      </c>
      <c r="BY50" s="2" t="s">
        <v>567</v>
      </c>
      <c r="BZ50" s="2" t="s">
        <v>619</v>
      </c>
      <c r="CA50" s="2" t="s">
        <v>678</v>
      </c>
      <c r="CB50" s="2" t="s">
        <v>602</v>
      </c>
      <c r="CC50" s="2" t="s">
        <v>491</v>
      </c>
      <c r="CD50" s="2" t="s">
        <v>598</v>
      </c>
      <c r="CE50" s="2" t="s">
        <v>648</v>
      </c>
      <c r="CF50" s="2" t="s">
        <v>551</v>
      </c>
      <c r="CG50" s="2" t="s">
        <v>550</v>
      </c>
      <c r="CH50" s="2" t="s">
        <v>615</v>
      </c>
      <c r="CI50" s="2" t="s">
        <v>726</v>
      </c>
      <c r="CJ50" s="2" t="s">
        <v>586</v>
      </c>
      <c r="CK50" s="2" t="s">
        <v>610</v>
      </c>
      <c r="CL50" s="2" t="s">
        <v>621</v>
      </c>
      <c r="CM50" t="s">
        <v>532</v>
      </c>
      <c r="CN50" t="s">
        <v>614</v>
      </c>
      <c r="CO50" t="s">
        <v>632</v>
      </c>
      <c r="CP50" t="s">
        <v>609</v>
      </c>
      <c r="CQ50" t="s">
        <v>618</v>
      </c>
      <c r="CR50" t="s">
        <v>545</v>
      </c>
    </row>
    <row r="51" spans="74:96" x14ac:dyDescent="0.35">
      <c r="BV51" t="s">
        <v>454</v>
      </c>
      <c r="BW51" t="s">
        <v>454</v>
      </c>
      <c r="BX51" t="s">
        <v>454</v>
      </c>
      <c r="BY51" t="s">
        <v>454</v>
      </c>
      <c r="BZ51" t="s">
        <v>454</v>
      </c>
      <c r="CA51" t="s">
        <v>454</v>
      </c>
      <c r="CB51" t="s">
        <v>454</v>
      </c>
      <c r="CC51" t="s">
        <v>454</v>
      </c>
      <c r="CD51" t="s">
        <v>454</v>
      </c>
      <c r="CE51" t="s">
        <v>454</v>
      </c>
      <c r="CF51" t="s">
        <v>454</v>
      </c>
      <c r="CG51" t="s">
        <v>454</v>
      </c>
      <c r="CH51" t="s">
        <v>454</v>
      </c>
      <c r="CI51" t="s">
        <v>454</v>
      </c>
      <c r="CJ51" t="s">
        <v>454</v>
      </c>
      <c r="CK51" t="s">
        <v>454</v>
      </c>
      <c r="CL51" t="s">
        <v>454</v>
      </c>
      <c r="CM51" t="s">
        <v>454</v>
      </c>
      <c r="CN51" t="s">
        <v>454</v>
      </c>
      <c r="CO51" t="s">
        <v>454</v>
      </c>
      <c r="CP51" t="s">
        <v>454</v>
      </c>
      <c r="CQ51" t="s">
        <v>454</v>
      </c>
      <c r="CR51" t="s">
        <v>454</v>
      </c>
    </row>
    <row r="52" spans="74:96" x14ac:dyDescent="0.35">
      <c r="BV52" t="s">
        <v>456</v>
      </c>
      <c r="BW52" t="s">
        <v>456</v>
      </c>
      <c r="BX52" t="s">
        <v>458</v>
      </c>
      <c r="BY52" t="s">
        <v>456</v>
      </c>
      <c r="BZ52" t="s">
        <v>458</v>
      </c>
      <c r="CA52" t="s">
        <v>456</v>
      </c>
      <c r="CB52" t="s">
        <v>456</v>
      </c>
      <c r="CC52" t="s">
        <v>458</v>
      </c>
      <c r="CD52" t="s">
        <v>456</v>
      </c>
      <c r="CE52" t="s">
        <v>456</v>
      </c>
      <c r="CF52" t="s">
        <v>456</v>
      </c>
      <c r="CG52" t="s">
        <v>456</v>
      </c>
      <c r="CH52" t="s">
        <v>456</v>
      </c>
      <c r="CI52" t="s">
        <v>456</v>
      </c>
      <c r="CJ52" t="s">
        <v>456</v>
      </c>
      <c r="CK52" t="s">
        <v>456</v>
      </c>
      <c r="CL52" t="s">
        <v>456</v>
      </c>
      <c r="CM52" t="s">
        <v>456</v>
      </c>
      <c r="CN52" t="s">
        <v>456</v>
      </c>
      <c r="CO52" t="s">
        <v>456</v>
      </c>
      <c r="CP52" t="s">
        <v>456</v>
      </c>
      <c r="CQ52" t="s">
        <v>456</v>
      </c>
      <c r="CR52" t="s">
        <v>456</v>
      </c>
    </row>
    <row r="53" spans="74:96" x14ac:dyDescent="0.35">
      <c r="BV53" t="s">
        <v>458</v>
      </c>
      <c r="BW53" t="s">
        <v>458</v>
      </c>
      <c r="BX53" t="s">
        <v>460</v>
      </c>
      <c r="BY53" t="s">
        <v>458</v>
      </c>
      <c r="BZ53" t="s">
        <v>460</v>
      </c>
      <c r="CA53" t="s">
        <v>458</v>
      </c>
      <c r="CB53" t="s">
        <v>458</v>
      </c>
      <c r="CC53" t="s">
        <v>460</v>
      </c>
      <c r="CD53" t="s">
        <v>458</v>
      </c>
      <c r="CE53" t="s">
        <v>458</v>
      </c>
      <c r="CF53" t="s">
        <v>458</v>
      </c>
      <c r="CG53" t="s">
        <v>458</v>
      </c>
      <c r="CH53" t="s">
        <v>458</v>
      </c>
      <c r="CI53" t="s">
        <v>458</v>
      </c>
      <c r="CJ53" t="s">
        <v>458</v>
      </c>
      <c r="CK53" t="s">
        <v>458</v>
      </c>
      <c r="CL53" t="s">
        <v>458</v>
      </c>
      <c r="CM53" t="s">
        <v>458</v>
      </c>
      <c r="CN53" t="s">
        <v>458</v>
      </c>
      <c r="CO53" t="s">
        <v>458</v>
      </c>
      <c r="CP53" t="s">
        <v>458</v>
      </c>
      <c r="CQ53" t="s">
        <v>458</v>
      </c>
      <c r="CR53" t="s">
        <v>458</v>
      </c>
    </row>
    <row r="54" spans="74:96" x14ac:dyDescent="0.35">
      <c r="BV54" t="s">
        <v>460</v>
      </c>
      <c r="BW54" t="s">
        <v>460</v>
      </c>
      <c r="BX54" t="s">
        <v>462</v>
      </c>
      <c r="BY54" t="s">
        <v>460</v>
      </c>
      <c r="BZ54" t="s">
        <v>462</v>
      </c>
      <c r="CA54" t="s">
        <v>460</v>
      </c>
      <c r="CB54" t="s">
        <v>460</v>
      </c>
      <c r="CC54" t="s">
        <v>462</v>
      </c>
      <c r="CD54" t="s">
        <v>460</v>
      </c>
      <c r="CE54" t="s">
        <v>460</v>
      </c>
      <c r="CF54" t="s">
        <v>460</v>
      </c>
      <c r="CG54" t="s">
        <v>460</v>
      </c>
      <c r="CH54" t="s">
        <v>460</v>
      </c>
      <c r="CI54" t="s">
        <v>460</v>
      </c>
      <c r="CJ54" t="s">
        <v>460</v>
      </c>
      <c r="CK54" t="s">
        <v>460</v>
      </c>
      <c r="CL54" t="s">
        <v>460</v>
      </c>
      <c r="CM54" t="s">
        <v>460</v>
      </c>
      <c r="CN54" t="s">
        <v>460</v>
      </c>
      <c r="CO54" t="s">
        <v>460</v>
      </c>
      <c r="CP54" t="s">
        <v>460</v>
      </c>
      <c r="CQ54" t="s">
        <v>460</v>
      </c>
      <c r="CR54" t="s">
        <v>460</v>
      </c>
    </row>
    <row r="55" spans="74:96" x14ac:dyDescent="0.35">
      <c r="BV55" t="s">
        <v>462</v>
      </c>
      <c r="BW55" t="s">
        <v>462</v>
      </c>
      <c r="BX55" t="s">
        <v>464</v>
      </c>
      <c r="BY55" t="s">
        <v>462</v>
      </c>
      <c r="BZ55" t="s">
        <v>464</v>
      </c>
      <c r="CA55" t="s">
        <v>462</v>
      </c>
      <c r="CB55" t="s">
        <v>462</v>
      </c>
      <c r="CC55" t="s">
        <v>464</v>
      </c>
      <c r="CD55" t="s">
        <v>462</v>
      </c>
      <c r="CE55" t="s">
        <v>462</v>
      </c>
      <c r="CF55" t="s">
        <v>462</v>
      </c>
      <c r="CG55" t="s">
        <v>462</v>
      </c>
      <c r="CH55" t="s">
        <v>462</v>
      </c>
      <c r="CI55" t="s">
        <v>462</v>
      </c>
      <c r="CJ55" t="s">
        <v>462</v>
      </c>
      <c r="CK55" t="s">
        <v>462</v>
      </c>
      <c r="CL55" t="s">
        <v>462</v>
      </c>
      <c r="CM55" t="s">
        <v>462</v>
      </c>
      <c r="CN55" t="s">
        <v>462</v>
      </c>
      <c r="CO55" t="s">
        <v>462</v>
      </c>
      <c r="CP55" t="s">
        <v>462</v>
      </c>
      <c r="CQ55" t="s">
        <v>462</v>
      </c>
      <c r="CR55" t="s">
        <v>462</v>
      </c>
    </row>
    <row r="56" spans="74:96" x14ac:dyDescent="0.35">
      <c r="BV56" t="s">
        <v>464</v>
      </c>
      <c r="BW56" t="s">
        <v>464</v>
      </c>
      <c r="BX56" t="s">
        <v>466</v>
      </c>
      <c r="BY56" t="s">
        <v>464</v>
      </c>
      <c r="BZ56" t="s">
        <v>466</v>
      </c>
      <c r="CA56" t="s">
        <v>464</v>
      </c>
      <c r="CB56" t="s">
        <v>464</v>
      </c>
      <c r="CC56" t="s">
        <v>466</v>
      </c>
      <c r="CD56" t="s">
        <v>464</v>
      </c>
      <c r="CE56" t="s">
        <v>464</v>
      </c>
      <c r="CF56" t="s">
        <v>464</v>
      </c>
      <c r="CG56" t="s">
        <v>464</v>
      </c>
      <c r="CH56" t="s">
        <v>464</v>
      </c>
      <c r="CI56" t="s">
        <v>464</v>
      </c>
      <c r="CJ56" t="s">
        <v>464</v>
      </c>
      <c r="CK56" t="s">
        <v>464</v>
      </c>
      <c r="CL56" t="s">
        <v>464</v>
      </c>
      <c r="CM56" t="s">
        <v>464</v>
      </c>
      <c r="CN56" t="s">
        <v>464</v>
      </c>
      <c r="CO56" t="s">
        <v>464</v>
      </c>
      <c r="CP56" t="s">
        <v>464</v>
      </c>
      <c r="CQ56" t="s">
        <v>464</v>
      </c>
      <c r="CR56" t="s">
        <v>464</v>
      </c>
    </row>
    <row r="57" spans="74:96" x14ac:dyDescent="0.35">
      <c r="BV57" t="s">
        <v>466</v>
      </c>
      <c r="BW57" t="s">
        <v>466</v>
      </c>
      <c r="BX57" t="s">
        <v>468</v>
      </c>
      <c r="BY57" t="s">
        <v>466</v>
      </c>
      <c r="BZ57" t="s">
        <v>468</v>
      </c>
      <c r="CA57" t="s">
        <v>466</v>
      </c>
      <c r="CB57" t="s">
        <v>466</v>
      </c>
      <c r="CC57" t="s">
        <v>468</v>
      </c>
      <c r="CD57" t="s">
        <v>466</v>
      </c>
      <c r="CE57" t="s">
        <v>466</v>
      </c>
      <c r="CF57" t="s">
        <v>466</v>
      </c>
      <c r="CG57" t="s">
        <v>466</v>
      </c>
      <c r="CH57" t="s">
        <v>466</v>
      </c>
      <c r="CI57" t="s">
        <v>466</v>
      </c>
      <c r="CJ57" t="s">
        <v>466</v>
      </c>
      <c r="CK57" t="s">
        <v>466</v>
      </c>
      <c r="CL57" t="s">
        <v>466</v>
      </c>
      <c r="CM57" t="s">
        <v>466</v>
      </c>
      <c r="CN57" t="s">
        <v>466</v>
      </c>
      <c r="CO57" t="s">
        <v>466</v>
      </c>
      <c r="CP57" t="s">
        <v>466</v>
      </c>
      <c r="CQ57" t="s">
        <v>466</v>
      </c>
      <c r="CR57" t="s">
        <v>466</v>
      </c>
    </row>
    <row r="58" spans="74:96" x14ac:dyDescent="0.35">
      <c r="BV58" t="s">
        <v>468</v>
      </c>
      <c r="BW58" t="s">
        <v>468</v>
      </c>
      <c r="BX58" t="s">
        <v>470</v>
      </c>
      <c r="BY58" t="s">
        <v>468</v>
      </c>
      <c r="BZ58" t="s">
        <v>470</v>
      </c>
      <c r="CA58" t="s">
        <v>468</v>
      </c>
      <c r="CB58" t="s">
        <v>468</v>
      </c>
      <c r="CC58" t="s">
        <v>470</v>
      </c>
      <c r="CD58" t="s">
        <v>468</v>
      </c>
      <c r="CE58" t="s">
        <v>468</v>
      </c>
      <c r="CF58" t="s">
        <v>468</v>
      </c>
      <c r="CG58" t="s">
        <v>468</v>
      </c>
      <c r="CH58" t="s">
        <v>468</v>
      </c>
      <c r="CI58" t="s">
        <v>468</v>
      </c>
      <c r="CJ58" t="s">
        <v>468</v>
      </c>
      <c r="CK58" t="s">
        <v>468</v>
      </c>
      <c r="CL58" t="s">
        <v>468</v>
      </c>
      <c r="CM58" t="s">
        <v>468</v>
      </c>
      <c r="CN58" t="s">
        <v>468</v>
      </c>
      <c r="CO58" t="s">
        <v>468</v>
      </c>
      <c r="CP58" t="s">
        <v>468</v>
      </c>
      <c r="CQ58" t="s">
        <v>468</v>
      </c>
      <c r="CR58" t="s">
        <v>468</v>
      </c>
    </row>
    <row r="59" spans="74:96" x14ac:dyDescent="0.35">
      <c r="BV59" t="s">
        <v>470</v>
      </c>
      <c r="BW59" t="s">
        <v>470</v>
      </c>
      <c r="BX59" t="s">
        <v>472</v>
      </c>
      <c r="BY59" t="s">
        <v>470</v>
      </c>
      <c r="BZ59" t="s">
        <v>472</v>
      </c>
      <c r="CA59" t="s">
        <v>470</v>
      </c>
      <c r="CB59" t="s">
        <v>470</v>
      </c>
      <c r="CC59" t="s">
        <v>472</v>
      </c>
      <c r="CD59" t="s">
        <v>470</v>
      </c>
      <c r="CE59" t="s">
        <v>470</v>
      </c>
      <c r="CF59" t="s">
        <v>470</v>
      </c>
      <c r="CG59" t="s">
        <v>470</v>
      </c>
      <c r="CH59" t="s">
        <v>470</v>
      </c>
      <c r="CI59" t="s">
        <v>470</v>
      </c>
      <c r="CJ59" t="s">
        <v>470</v>
      </c>
      <c r="CK59" t="s">
        <v>470</v>
      </c>
      <c r="CL59" t="s">
        <v>470</v>
      </c>
      <c r="CM59" t="s">
        <v>470</v>
      </c>
      <c r="CN59" t="s">
        <v>470</v>
      </c>
      <c r="CO59" t="s">
        <v>470</v>
      </c>
      <c r="CP59" t="s">
        <v>470</v>
      </c>
      <c r="CQ59" t="s">
        <v>470</v>
      </c>
      <c r="CR59" t="s">
        <v>470</v>
      </c>
    </row>
    <row r="60" spans="74:96" x14ac:dyDescent="0.35">
      <c r="BV60" t="s">
        <v>472</v>
      </c>
      <c r="BW60" t="s">
        <v>472</v>
      </c>
      <c r="BX60" t="s">
        <v>474</v>
      </c>
      <c r="BY60" t="s">
        <v>474</v>
      </c>
      <c r="BZ60" t="s">
        <v>474</v>
      </c>
      <c r="CA60" t="s">
        <v>472</v>
      </c>
      <c r="CB60" t="s">
        <v>472</v>
      </c>
      <c r="CC60" t="s">
        <v>474</v>
      </c>
      <c r="CD60" t="s">
        <v>472</v>
      </c>
      <c r="CE60" t="s">
        <v>472</v>
      </c>
      <c r="CF60" t="s">
        <v>472</v>
      </c>
      <c r="CG60" t="s">
        <v>472</v>
      </c>
      <c r="CH60" t="s">
        <v>472</v>
      </c>
      <c r="CI60" t="s">
        <v>472</v>
      </c>
      <c r="CJ60" t="s">
        <v>472</v>
      </c>
      <c r="CK60" t="s">
        <v>472</v>
      </c>
      <c r="CL60" t="s">
        <v>472</v>
      </c>
      <c r="CM60" t="s">
        <v>472</v>
      </c>
      <c r="CN60" t="s">
        <v>472</v>
      </c>
      <c r="CO60" t="s">
        <v>472</v>
      </c>
      <c r="CP60" t="s">
        <v>472</v>
      </c>
      <c r="CQ60" t="s">
        <v>472</v>
      </c>
      <c r="CR60" t="s">
        <v>472</v>
      </c>
    </row>
    <row r="61" spans="74:96" x14ac:dyDescent="0.35">
      <c r="BV61" t="s">
        <v>474</v>
      </c>
      <c r="BW61" t="s">
        <v>474</v>
      </c>
      <c r="BX61" t="s">
        <v>478</v>
      </c>
      <c r="BY61" t="s">
        <v>478</v>
      </c>
      <c r="BZ61" t="s">
        <v>478</v>
      </c>
      <c r="CA61" t="s">
        <v>474</v>
      </c>
      <c r="CB61" t="s">
        <v>474</v>
      </c>
      <c r="CC61" t="s">
        <v>478</v>
      </c>
      <c r="CD61" t="s">
        <v>474</v>
      </c>
      <c r="CE61" t="s">
        <v>474</v>
      </c>
      <c r="CF61" t="s">
        <v>474</v>
      </c>
      <c r="CG61" t="s">
        <v>474</v>
      </c>
      <c r="CH61" t="s">
        <v>474</v>
      </c>
      <c r="CI61" t="s">
        <v>478</v>
      </c>
      <c r="CJ61" t="s">
        <v>478</v>
      </c>
      <c r="CK61" t="s">
        <v>478</v>
      </c>
      <c r="CL61" t="s">
        <v>478</v>
      </c>
      <c r="CM61" t="s">
        <v>474</v>
      </c>
      <c r="CN61" t="s">
        <v>474</v>
      </c>
      <c r="CO61" t="s">
        <v>474</v>
      </c>
      <c r="CP61" t="s">
        <v>474</v>
      </c>
      <c r="CQ61" t="s">
        <v>474</v>
      </c>
      <c r="CR61" t="s">
        <v>474</v>
      </c>
    </row>
    <row r="62" spans="74:96" x14ac:dyDescent="0.35">
      <c r="BV62" t="s">
        <v>478</v>
      </c>
      <c r="BW62" t="s">
        <v>478</v>
      </c>
      <c r="BX62" t="s">
        <v>480</v>
      </c>
      <c r="BY62" t="s">
        <v>480</v>
      </c>
      <c r="BZ62" t="s">
        <v>480</v>
      </c>
      <c r="CA62" t="s">
        <v>478</v>
      </c>
      <c r="CB62" t="s">
        <v>478</v>
      </c>
      <c r="CC62" t="s">
        <v>480</v>
      </c>
      <c r="CD62" t="s">
        <v>478</v>
      </c>
      <c r="CE62" t="s">
        <v>478</v>
      </c>
      <c r="CF62" t="s">
        <v>478</v>
      </c>
      <c r="CG62" t="s">
        <v>478</v>
      </c>
      <c r="CH62" t="s">
        <v>478</v>
      </c>
      <c r="CI62" t="s">
        <v>480</v>
      </c>
      <c r="CJ62" t="s">
        <v>480</v>
      </c>
      <c r="CK62" t="s">
        <v>480</v>
      </c>
      <c r="CL62" t="s">
        <v>480</v>
      </c>
      <c r="CM62" t="s">
        <v>478</v>
      </c>
      <c r="CN62" t="s">
        <v>478</v>
      </c>
      <c r="CO62" t="s">
        <v>478</v>
      </c>
      <c r="CP62" t="s">
        <v>478</v>
      </c>
      <c r="CQ62" t="s">
        <v>478</v>
      </c>
      <c r="CR62" t="s">
        <v>478</v>
      </c>
    </row>
    <row r="63" spans="74:96" x14ac:dyDescent="0.35">
      <c r="BV63" t="s">
        <v>482</v>
      </c>
      <c r="BW63" t="s">
        <v>480</v>
      </c>
      <c r="BX63" t="s">
        <v>482</v>
      </c>
      <c r="BY63" t="s">
        <v>482</v>
      </c>
      <c r="BZ63" t="s">
        <v>482</v>
      </c>
      <c r="CA63" t="s">
        <v>480</v>
      </c>
      <c r="CB63" t="s">
        <v>480</v>
      </c>
      <c r="CC63" t="s">
        <v>482</v>
      </c>
      <c r="CD63" t="s">
        <v>480</v>
      </c>
      <c r="CE63" t="s">
        <v>480</v>
      </c>
      <c r="CF63" t="s">
        <v>480</v>
      </c>
      <c r="CG63" t="s">
        <v>480</v>
      </c>
      <c r="CH63" t="s">
        <v>480</v>
      </c>
      <c r="CI63" t="s">
        <v>482</v>
      </c>
      <c r="CJ63" t="s">
        <v>482</v>
      </c>
      <c r="CK63" t="s">
        <v>482</v>
      </c>
      <c r="CL63" t="s">
        <v>482</v>
      </c>
      <c r="CM63" t="s">
        <v>480</v>
      </c>
      <c r="CN63" t="s">
        <v>480</v>
      </c>
      <c r="CO63" t="s">
        <v>480</v>
      </c>
      <c r="CP63" t="s">
        <v>480</v>
      </c>
      <c r="CQ63" t="s">
        <v>480</v>
      </c>
      <c r="CR63" t="s">
        <v>480</v>
      </c>
    </row>
    <row r="64" spans="74:96" x14ac:dyDescent="0.35">
      <c r="BV64" t="s">
        <v>484</v>
      </c>
      <c r="BW64" t="s">
        <v>482</v>
      </c>
      <c r="BX64" t="s">
        <v>484</v>
      </c>
      <c r="BY64" t="s">
        <v>484</v>
      </c>
      <c r="BZ64" t="s">
        <v>484</v>
      </c>
      <c r="CA64" t="s">
        <v>482</v>
      </c>
      <c r="CB64" t="s">
        <v>482</v>
      </c>
      <c r="CC64" t="s">
        <v>484</v>
      </c>
      <c r="CD64" t="s">
        <v>482</v>
      </c>
      <c r="CE64" t="s">
        <v>482</v>
      </c>
      <c r="CF64" t="s">
        <v>482</v>
      </c>
      <c r="CG64" t="s">
        <v>482</v>
      </c>
      <c r="CH64" t="s">
        <v>482</v>
      </c>
      <c r="CI64" t="s">
        <v>484</v>
      </c>
      <c r="CJ64" t="s">
        <v>484</v>
      </c>
      <c r="CK64" t="s">
        <v>484</v>
      </c>
      <c r="CL64" t="s">
        <v>484</v>
      </c>
      <c r="CM64" t="s">
        <v>482</v>
      </c>
      <c r="CN64" t="s">
        <v>482</v>
      </c>
      <c r="CO64" t="s">
        <v>482</v>
      </c>
      <c r="CP64" t="s">
        <v>482</v>
      </c>
      <c r="CQ64" t="s">
        <v>482</v>
      </c>
      <c r="CR64" t="s">
        <v>482</v>
      </c>
    </row>
    <row r="65" spans="70:96" x14ac:dyDescent="0.35">
      <c r="BV65" t="s">
        <v>486</v>
      </c>
      <c r="BW65" t="s">
        <v>484</v>
      </c>
      <c r="BX65" t="s">
        <v>486</v>
      </c>
      <c r="BY65" t="s">
        <v>486</v>
      </c>
      <c r="BZ65" t="s">
        <v>486</v>
      </c>
      <c r="CA65" t="s">
        <v>484</v>
      </c>
      <c r="CB65" t="s">
        <v>484</v>
      </c>
      <c r="CC65" t="s">
        <v>486</v>
      </c>
      <c r="CD65" t="s">
        <v>484</v>
      </c>
      <c r="CE65" t="s">
        <v>484</v>
      </c>
      <c r="CF65" t="s">
        <v>484</v>
      </c>
      <c r="CG65" t="s">
        <v>484</v>
      </c>
      <c r="CH65" t="s">
        <v>484</v>
      </c>
      <c r="CI65" t="s">
        <v>486</v>
      </c>
      <c r="CJ65" t="s">
        <v>486</v>
      </c>
      <c r="CK65" t="s">
        <v>486</v>
      </c>
      <c r="CL65" t="s">
        <v>486</v>
      </c>
      <c r="CM65" t="s">
        <v>484</v>
      </c>
      <c r="CN65" t="s">
        <v>484</v>
      </c>
      <c r="CO65" t="s">
        <v>484</v>
      </c>
      <c r="CP65" t="s">
        <v>484</v>
      </c>
      <c r="CQ65" t="s">
        <v>484</v>
      </c>
      <c r="CR65" t="s">
        <v>484</v>
      </c>
    </row>
    <row r="66" spans="70:96" x14ac:dyDescent="0.35">
      <c r="BV66" t="s">
        <v>488</v>
      </c>
      <c r="BW66" t="s">
        <v>486</v>
      </c>
      <c r="BX66" t="s">
        <v>488</v>
      </c>
      <c r="BY66" t="s">
        <v>488</v>
      </c>
      <c r="BZ66" t="s">
        <v>488</v>
      </c>
      <c r="CA66" t="s">
        <v>486</v>
      </c>
      <c r="CB66" t="s">
        <v>486</v>
      </c>
      <c r="CC66" t="s">
        <v>488</v>
      </c>
      <c r="CD66" t="s">
        <v>486</v>
      </c>
      <c r="CE66" t="s">
        <v>486</v>
      </c>
      <c r="CF66" t="s">
        <v>486</v>
      </c>
      <c r="CG66" t="s">
        <v>486</v>
      </c>
      <c r="CH66" t="s">
        <v>486</v>
      </c>
      <c r="CI66" t="s">
        <v>488</v>
      </c>
      <c r="CJ66" t="s">
        <v>488</v>
      </c>
      <c r="CK66" t="s">
        <v>488</v>
      </c>
      <c r="CL66" t="s">
        <v>488</v>
      </c>
      <c r="CM66" t="s">
        <v>486</v>
      </c>
      <c r="CN66" t="s">
        <v>486</v>
      </c>
      <c r="CO66" t="s">
        <v>486</v>
      </c>
      <c r="CP66" t="s">
        <v>486</v>
      </c>
      <c r="CQ66" t="s">
        <v>486</v>
      </c>
      <c r="CR66" t="s">
        <v>486</v>
      </c>
    </row>
    <row r="72" spans="70:96" x14ac:dyDescent="0.35">
      <c r="BR72" t="s">
        <v>454</v>
      </c>
      <c r="BS72" t="b">
        <v>1</v>
      </c>
      <c r="BT72" t="b">
        <v>1</v>
      </c>
      <c r="BU72" t="b">
        <v>1</v>
      </c>
      <c r="BV72" t="b">
        <v>1</v>
      </c>
      <c r="BW72" t="b">
        <v>1</v>
      </c>
      <c r="BX72" t="b">
        <v>1</v>
      </c>
      <c r="BY72" t="b">
        <v>1</v>
      </c>
      <c r="BZ72" t="b">
        <v>1</v>
      </c>
      <c r="CA72" t="b">
        <v>1</v>
      </c>
      <c r="CB72" t="b">
        <v>1</v>
      </c>
      <c r="CC72" t="b">
        <v>1</v>
      </c>
      <c r="CD72" t="b">
        <v>1</v>
      </c>
      <c r="CE72" t="b">
        <v>1</v>
      </c>
      <c r="CF72" t="b">
        <v>1</v>
      </c>
      <c r="CG72" t="b">
        <v>1</v>
      </c>
      <c r="CH72" t="b">
        <v>1</v>
      </c>
      <c r="CI72" t="b">
        <v>1</v>
      </c>
      <c r="CJ72" t="b">
        <v>1</v>
      </c>
      <c r="CK72" t="b">
        <v>1</v>
      </c>
      <c r="CL72" t="b">
        <v>1</v>
      </c>
      <c r="CM72" t="b">
        <v>1</v>
      </c>
      <c r="CN72" t="b">
        <v>1</v>
      </c>
      <c r="CO72" t="b">
        <v>1</v>
      </c>
      <c r="CP72" t="b">
        <v>1</v>
      </c>
    </row>
    <row r="73" spans="70:96" x14ac:dyDescent="0.35">
      <c r="BR73" t="s">
        <v>462</v>
      </c>
      <c r="BS73" t="b">
        <v>1</v>
      </c>
      <c r="BT73" t="b">
        <v>1</v>
      </c>
      <c r="BU73" t="b">
        <v>1</v>
      </c>
      <c r="BV73" t="b">
        <v>1</v>
      </c>
      <c r="BW73" t="b">
        <v>1</v>
      </c>
      <c r="BX73" t="b">
        <v>1</v>
      </c>
      <c r="BY73" t="b">
        <v>1</v>
      </c>
      <c r="BZ73" t="b">
        <v>1</v>
      </c>
      <c r="CA73" t="b">
        <v>1</v>
      </c>
      <c r="CB73" t="b">
        <v>1</v>
      </c>
      <c r="CC73" t="b">
        <v>1</v>
      </c>
      <c r="CD73" t="b">
        <v>1</v>
      </c>
      <c r="CE73" t="b">
        <v>1</v>
      </c>
      <c r="CF73" t="b">
        <v>1</v>
      </c>
      <c r="CG73" t="b">
        <v>1</v>
      </c>
      <c r="CH73" t="b">
        <v>1</v>
      </c>
      <c r="CI73" t="b">
        <v>1</v>
      </c>
      <c r="CJ73" t="b">
        <v>1</v>
      </c>
      <c r="CK73" t="b">
        <v>1</v>
      </c>
      <c r="CL73" t="b">
        <v>1</v>
      </c>
      <c r="CM73" t="b">
        <v>1</v>
      </c>
      <c r="CN73" t="b">
        <v>1</v>
      </c>
      <c r="CO73" t="b">
        <v>1</v>
      </c>
      <c r="CP73" t="b">
        <v>1</v>
      </c>
    </row>
    <row r="74" spans="70:96" x14ac:dyDescent="0.35">
      <c r="BR74" t="s">
        <v>470</v>
      </c>
      <c r="BS74" t="b">
        <v>1</v>
      </c>
      <c r="BT74" t="b">
        <v>1</v>
      </c>
      <c r="BU74" t="b">
        <v>1</v>
      </c>
      <c r="BV74" t="b">
        <v>1</v>
      </c>
      <c r="BW74" t="b">
        <v>1</v>
      </c>
      <c r="BX74" t="b">
        <v>1</v>
      </c>
      <c r="BY74" t="b">
        <v>1</v>
      </c>
      <c r="BZ74" t="b">
        <v>1</v>
      </c>
      <c r="CA74" t="b">
        <v>1</v>
      </c>
      <c r="CB74" t="b">
        <v>1</v>
      </c>
      <c r="CC74" t="b">
        <v>1</v>
      </c>
      <c r="CD74" t="b">
        <v>1</v>
      </c>
      <c r="CE74" t="b">
        <v>1</v>
      </c>
      <c r="CF74" t="b">
        <v>1</v>
      </c>
      <c r="CG74" t="b">
        <v>1</v>
      </c>
      <c r="CH74" t="b">
        <v>1</v>
      </c>
      <c r="CI74" t="b">
        <v>1</v>
      </c>
      <c r="CJ74" t="b">
        <v>1</v>
      </c>
      <c r="CK74" t="b">
        <v>1</v>
      </c>
      <c r="CL74" t="b">
        <v>1</v>
      </c>
      <c r="CM74" t="b">
        <v>1</v>
      </c>
      <c r="CN74" t="b">
        <v>1</v>
      </c>
      <c r="CO74" t="b">
        <v>1</v>
      </c>
      <c r="CP74" t="b">
        <v>1</v>
      </c>
    </row>
    <row r="75" spans="70:96" x14ac:dyDescent="0.35">
      <c r="BR75" t="s">
        <v>468</v>
      </c>
      <c r="BS75" t="b">
        <v>1</v>
      </c>
      <c r="BT75" t="b">
        <v>1</v>
      </c>
      <c r="BU75" t="b">
        <v>1</v>
      </c>
      <c r="BV75" t="b">
        <v>1</v>
      </c>
      <c r="BW75" t="b">
        <v>1</v>
      </c>
      <c r="BX75" t="b">
        <v>1</v>
      </c>
      <c r="BY75" t="b">
        <v>1</v>
      </c>
      <c r="BZ75" t="b">
        <v>1</v>
      </c>
      <c r="CA75" t="b">
        <v>1</v>
      </c>
      <c r="CB75" t="b">
        <v>1</v>
      </c>
      <c r="CC75" t="b">
        <v>1</v>
      </c>
      <c r="CD75" t="b">
        <v>1</v>
      </c>
      <c r="CE75" t="b">
        <v>1</v>
      </c>
      <c r="CF75" t="b">
        <v>1</v>
      </c>
      <c r="CG75" t="b">
        <v>1</v>
      </c>
      <c r="CH75" t="b">
        <v>1</v>
      </c>
      <c r="CI75" t="b">
        <v>1</v>
      </c>
      <c r="CJ75" t="b">
        <v>1</v>
      </c>
      <c r="CK75" t="b">
        <v>1</v>
      </c>
      <c r="CL75" t="b">
        <v>1</v>
      </c>
      <c r="CM75" t="b">
        <v>1</v>
      </c>
      <c r="CN75" t="b">
        <v>1</v>
      </c>
      <c r="CO75" t="b">
        <v>1</v>
      </c>
      <c r="CP75" t="b">
        <v>1</v>
      </c>
    </row>
    <row r="76" spans="70:96" x14ac:dyDescent="0.35">
      <c r="BR76" t="s">
        <v>472</v>
      </c>
      <c r="BS76" t="b">
        <v>1</v>
      </c>
      <c r="BT76" t="b">
        <v>1</v>
      </c>
      <c r="BU76" t="b">
        <v>1</v>
      </c>
      <c r="BV76" t="b">
        <v>1</v>
      </c>
      <c r="BW76" t="b">
        <v>0</v>
      </c>
      <c r="BX76" t="b">
        <v>1</v>
      </c>
      <c r="BY76" t="b">
        <v>1</v>
      </c>
      <c r="BZ76" t="b">
        <v>1</v>
      </c>
      <c r="CA76" t="b">
        <v>1</v>
      </c>
      <c r="CB76" t="b">
        <v>1</v>
      </c>
      <c r="CC76" t="b">
        <v>1</v>
      </c>
      <c r="CD76" t="b">
        <v>1</v>
      </c>
      <c r="CE76" t="b">
        <v>1</v>
      </c>
      <c r="CF76" t="b">
        <v>1</v>
      </c>
      <c r="CG76" t="b">
        <v>1</v>
      </c>
      <c r="CH76" t="b">
        <v>1</v>
      </c>
      <c r="CI76" t="b">
        <v>1</v>
      </c>
      <c r="CJ76" t="b">
        <v>1</v>
      </c>
      <c r="CK76" t="b">
        <v>1</v>
      </c>
      <c r="CL76" t="b">
        <v>1</v>
      </c>
      <c r="CM76" t="b">
        <v>1</v>
      </c>
      <c r="CN76" t="b">
        <v>1</v>
      </c>
      <c r="CO76" t="b">
        <v>1</v>
      </c>
      <c r="CP76" t="b">
        <v>1</v>
      </c>
    </row>
    <row r="77" spans="70:96" x14ac:dyDescent="0.35">
      <c r="BR77" t="s">
        <v>460</v>
      </c>
      <c r="BS77" t="b">
        <v>1</v>
      </c>
      <c r="BT77" t="b">
        <v>1</v>
      </c>
      <c r="BU77" t="b">
        <v>1</v>
      </c>
      <c r="BV77" t="b">
        <v>1</v>
      </c>
      <c r="BW77" t="b">
        <v>1</v>
      </c>
      <c r="BX77" t="b">
        <v>1</v>
      </c>
      <c r="BY77" t="b">
        <v>1</v>
      </c>
      <c r="BZ77" t="b">
        <v>1</v>
      </c>
      <c r="CA77" t="b">
        <v>1</v>
      </c>
      <c r="CB77" t="b">
        <v>1</v>
      </c>
      <c r="CC77" t="b">
        <v>1</v>
      </c>
      <c r="CD77" t="b">
        <v>1</v>
      </c>
      <c r="CE77" t="b">
        <v>1</v>
      </c>
      <c r="CF77" t="b">
        <v>1</v>
      </c>
      <c r="CG77" t="b">
        <v>1</v>
      </c>
      <c r="CH77" t="b">
        <v>1</v>
      </c>
      <c r="CI77" t="b">
        <v>1</v>
      </c>
      <c r="CJ77" t="b">
        <v>1</v>
      </c>
      <c r="CK77" t="b">
        <v>1</v>
      </c>
      <c r="CL77" t="b">
        <v>1</v>
      </c>
      <c r="CM77" t="b">
        <v>1</v>
      </c>
      <c r="CN77" t="b">
        <v>1</v>
      </c>
      <c r="CO77" t="b">
        <v>1</v>
      </c>
      <c r="CP77" t="b">
        <v>1</v>
      </c>
    </row>
    <row r="78" spans="70:96" x14ac:dyDescent="0.35">
      <c r="BR78" t="s">
        <v>486</v>
      </c>
      <c r="BS78" t="b">
        <v>1</v>
      </c>
      <c r="BT78" t="b">
        <v>1</v>
      </c>
      <c r="BU78" t="b">
        <v>1</v>
      </c>
      <c r="BV78" t="b">
        <v>1</v>
      </c>
      <c r="BW78" t="b">
        <v>1</v>
      </c>
      <c r="BX78" t="b">
        <v>1</v>
      </c>
      <c r="BY78" t="b">
        <v>1</v>
      </c>
      <c r="BZ78" t="b">
        <v>1</v>
      </c>
      <c r="CA78" t="b">
        <v>1</v>
      </c>
      <c r="CB78" t="b">
        <v>1</v>
      </c>
      <c r="CC78" t="b">
        <v>1</v>
      </c>
      <c r="CD78" t="b">
        <v>1</v>
      </c>
      <c r="CE78" t="b">
        <v>1</v>
      </c>
      <c r="CF78" t="b">
        <v>1</v>
      </c>
      <c r="CG78" t="b">
        <v>1</v>
      </c>
      <c r="CH78" t="b">
        <v>1</v>
      </c>
      <c r="CI78" t="b">
        <v>1</v>
      </c>
      <c r="CJ78" t="b">
        <v>1</v>
      </c>
      <c r="CK78" t="b">
        <v>1</v>
      </c>
      <c r="CL78" t="b">
        <v>1</v>
      </c>
      <c r="CM78" t="b">
        <v>1</v>
      </c>
      <c r="CN78" t="b">
        <v>1</v>
      </c>
      <c r="CO78" t="b">
        <v>1</v>
      </c>
      <c r="CP78" t="b">
        <v>1</v>
      </c>
    </row>
    <row r="79" spans="70:96" x14ac:dyDescent="0.35">
      <c r="BR79" t="s">
        <v>466</v>
      </c>
      <c r="BS79" t="b">
        <v>1</v>
      </c>
      <c r="BT79" t="b">
        <v>1</v>
      </c>
      <c r="BU79" t="b">
        <v>1</v>
      </c>
      <c r="BV79" t="b">
        <v>1</v>
      </c>
      <c r="BW79" t="b">
        <v>1</v>
      </c>
      <c r="BX79" t="b">
        <v>1</v>
      </c>
      <c r="BY79" t="b">
        <v>1</v>
      </c>
      <c r="BZ79" t="b">
        <v>1</v>
      </c>
      <c r="CA79" t="b">
        <v>1</v>
      </c>
      <c r="CB79" t="b">
        <v>1</v>
      </c>
      <c r="CC79" t="b">
        <v>1</v>
      </c>
      <c r="CD79" t="b">
        <v>1</v>
      </c>
      <c r="CE79" t="b">
        <v>1</v>
      </c>
      <c r="CF79" t="b">
        <v>1</v>
      </c>
      <c r="CG79" t="b">
        <v>1</v>
      </c>
      <c r="CH79" t="b">
        <v>1</v>
      </c>
      <c r="CI79" t="b">
        <v>1</v>
      </c>
      <c r="CJ79" t="b">
        <v>1</v>
      </c>
      <c r="CK79" t="b">
        <v>1</v>
      </c>
      <c r="CL79" t="b">
        <v>1</v>
      </c>
      <c r="CM79" t="b">
        <v>1</v>
      </c>
      <c r="CN79" t="b">
        <v>1</v>
      </c>
      <c r="CO79" t="b">
        <v>1</v>
      </c>
      <c r="CP79" t="b">
        <v>1</v>
      </c>
    </row>
    <row r="80" spans="70:96" x14ac:dyDescent="0.35">
      <c r="BR80" t="s">
        <v>488</v>
      </c>
      <c r="BS80" t="b">
        <v>1</v>
      </c>
      <c r="BT80" t="b">
        <v>1</v>
      </c>
      <c r="BU80" t="b">
        <v>0</v>
      </c>
      <c r="BV80" t="b">
        <v>1</v>
      </c>
      <c r="BW80" t="b">
        <v>1</v>
      </c>
      <c r="BX80" t="b">
        <v>1</v>
      </c>
      <c r="BY80" t="b">
        <v>0</v>
      </c>
      <c r="BZ80" t="b">
        <v>0</v>
      </c>
      <c r="CA80" t="b">
        <v>1</v>
      </c>
      <c r="CB80" t="b">
        <v>0</v>
      </c>
      <c r="CC80" t="b">
        <v>0</v>
      </c>
      <c r="CD80" t="b">
        <v>0</v>
      </c>
      <c r="CE80" t="b">
        <v>0</v>
      </c>
      <c r="CF80" t="b">
        <v>0</v>
      </c>
      <c r="CG80" t="b">
        <v>1</v>
      </c>
      <c r="CH80" t="b">
        <v>1</v>
      </c>
      <c r="CI80" t="b">
        <v>1</v>
      </c>
      <c r="CJ80" t="b">
        <v>1</v>
      </c>
      <c r="CK80" t="b">
        <v>0</v>
      </c>
      <c r="CL80" t="b">
        <v>0</v>
      </c>
      <c r="CM80" t="b">
        <v>0</v>
      </c>
      <c r="CN80" t="b">
        <v>0</v>
      </c>
      <c r="CO80" t="b">
        <v>0</v>
      </c>
      <c r="CP80" t="b">
        <v>0</v>
      </c>
    </row>
    <row r="81" spans="70:94" x14ac:dyDescent="0.35">
      <c r="BR81" t="s">
        <v>478</v>
      </c>
      <c r="BS81" t="b">
        <v>1</v>
      </c>
      <c r="BT81" t="b">
        <v>1</v>
      </c>
      <c r="BU81" t="b">
        <v>1</v>
      </c>
      <c r="BV81" t="b">
        <v>1</v>
      </c>
      <c r="BW81" t="b">
        <v>1</v>
      </c>
      <c r="BX81" t="b">
        <v>1</v>
      </c>
      <c r="BY81" t="b">
        <v>1</v>
      </c>
      <c r="BZ81" t="b">
        <v>1</v>
      </c>
      <c r="CA81" t="b">
        <v>1</v>
      </c>
      <c r="CB81" t="b">
        <v>1</v>
      </c>
      <c r="CC81" t="b">
        <v>1</v>
      </c>
      <c r="CD81" t="b">
        <v>1</v>
      </c>
      <c r="CE81" t="b">
        <v>1</v>
      </c>
      <c r="CF81" t="b">
        <v>1</v>
      </c>
      <c r="CG81" t="b">
        <v>1</v>
      </c>
      <c r="CH81" t="b">
        <v>1</v>
      </c>
      <c r="CI81" t="b">
        <v>1</v>
      </c>
      <c r="CJ81" t="b">
        <v>1</v>
      </c>
      <c r="CK81" t="b">
        <v>1</v>
      </c>
      <c r="CL81" t="b">
        <v>1</v>
      </c>
      <c r="CM81" t="b">
        <v>1</v>
      </c>
      <c r="CN81" t="b">
        <v>1</v>
      </c>
      <c r="CO81" t="b">
        <v>1</v>
      </c>
      <c r="CP81" t="b">
        <v>1</v>
      </c>
    </row>
    <row r="82" spans="70:94" x14ac:dyDescent="0.35">
      <c r="BR82" t="s">
        <v>482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  <c r="CG82" t="b">
        <v>1</v>
      </c>
      <c r="CH82" t="b">
        <v>1</v>
      </c>
      <c r="CI82" t="b">
        <v>1</v>
      </c>
      <c r="CJ82" t="b">
        <v>1</v>
      </c>
      <c r="CK82" t="b">
        <v>1</v>
      </c>
      <c r="CL82" t="b">
        <v>1</v>
      </c>
      <c r="CM82" t="b">
        <v>1</v>
      </c>
      <c r="CN82" t="b">
        <v>1</v>
      </c>
      <c r="CO82" t="b">
        <v>1</v>
      </c>
      <c r="CP82" t="b">
        <v>1</v>
      </c>
    </row>
    <row r="83" spans="70:94" x14ac:dyDescent="0.35">
      <c r="BR83" t="s">
        <v>484</v>
      </c>
      <c r="BS83" t="b">
        <v>1</v>
      </c>
      <c r="BT83" t="b">
        <v>1</v>
      </c>
      <c r="BU83" t="b">
        <v>1</v>
      </c>
      <c r="BV83" t="b">
        <v>1</v>
      </c>
      <c r="BW83" t="b">
        <v>1</v>
      </c>
      <c r="BX83" t="b">
        <v>1</v>
      </c>
      <c r="BY83" t="b">
        <v>1</v>
      </c>
      <c r="BZ83" t="b">
        <v>1</v>
      </c>
      <c r="CA83" t="b">
        <v>1</v>
      </c>
      <c r="CB83" t="b">
        <v>1</v>
      </c>
      <c r="CC83" t="b">
        <v>1</v>
      </c>
      <c r="CD83" t="b">
        <v>1</v>
      </c>
      <c r="CE83" t="b">
        <v>1</v>
      </c>
      <c r="CF83" t="b">
        <v>1</v>
      </c>
      <c r="CG83" t="b">
        <v>1</v>
      </c>
      <c r="CH83" t="b">
        <v>1</v>
      </c>
      <c r="CI83" t="b">
        <v>1</v>
      </c>
      <c r="CJ83" t="b">
        <v>1</v>
      </c>
      <c r="CK83" t="b">
        <v>1</v>
      </c>
      <c r="CL83" t="b">
        <v>1</v>
      </c>
      <c r="CM83" t="b">
        <v>1</v>
      </c>
      <c r="CN83" t="b">
        <v>1</v>
      </c>
      <c r="CO83" t="b">
        <v>1</v>
      </c>
      <c r="CP83" t="b">
        <v>1</v>
      </c>
    </row>
    <row r="84" spans="70:94" x14ac:dyDescent="0.35">
      <c r="BR84" t="s">
        <v>456</v>
      </c>
      <c r="BS84" t="b">
        <v>1</v>
      </c>
      <c r="BT84" t="b">
        <v>1</v>
      </c>
      <c r="BU84" t="b">
        <v>1</v>
      </c>
      <c r="BV84" t="b">
        <v>0</v>
      </c>
      <c r="BW84" t="b">
        <v>1</v>
      </c>
      <c r="BX84" t="b">
        <v>0</v>
      </c>
      <c r="BY84" t="b">
        <v>1</v>
      </c>
      <c r="BZ84" t="b">
        <v>1</v>
      </c>
      <c r="CA84" t="b">
        <v>0</v>
      </c>
      <c r="CB84" t="b">
        <v>1</v>
      </c>
      <c r="CC84" t="b">
        <v>1</v>
      </c>
      <c r="CD84" t="b">
        <v>1</v>
      </c>
      <c r="CE84" t="b">
        <v>1</v>
      </c>
      <c r="CF84" t="b">
        <v>1</v>
      </c>
      <c r="CG84" t="b">
        <v>1</v>
      </c>
      <c r="CH84" t="b">
        <v>1</v>
      </c>
      <c r="CI84" t="b">
        <v>1</v>
      </c>
      <c r="CJ84" t="b">
        <v>1</v>
      </c>
      <c r="CK84" t="b">
        <v>1</v>
      </c>
      <c r="CL84" t="b">
        <v>1</v>
      </c>
      <c r="CM84" t="b">
        <v>1</v>
      </c>
      <c r="CN84" t="b">
        <v>1</v>
      </c>
      <c r="CO84" t="b">
        <v>1</v>
      </c>
      <c r="CP84" t="b">
        <v>1</v>
      </c>
    </row>
    <row r="85" spans="70:94" x14ac:dyDescent="0.35">
      <c r="BR85" t="s">
        <v>474</v>
      </c>
      <c r="BS85" t="b">
        <v>1</v>
      </c>
      <c r="BT85" t="b">
        <v>1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  <c r="BZ85" t="b">
        <v>1</v>
      </c>
      <c r="CA85" t="b">
        <v>1</v>
      </c>
      <c r="CB85" t="b">
        <v>1</v>
      </c>
      <c r="CC85" t="b">
        <v>1</v>
      </c>
      <c r="CD85" t="b">
        <v>1</v>
      </c>
      <c r="CE85" t="b">
        <v>1</v>
      </c>
      <c r="CF85" t="b">
        <v>1</v>
      </c>
      <c r="CG85" t="b">
        <v>0</v>
      </c>
      <c r="CH85" t="b">
        <v>0</v>
      </c>
      <c r="CI85" t="b">
        <v>0</v>
      </c>
      <c r="CJ85" t="b">
        <v>0</v>
      </c>
      <c r="CK85" t="b">
        <v>1</v>
      </c>
      <c r="CL85" t="b">
        <v>1</v>
      </c>
      <c r="CM85" t="b">
        <v>1</v>
      </c>
      <c r="CN85" t="b">
        <v>1</v>
      </c>
      <c r="CO85" t="b">
        <v>1</v>
      </c>
      <c r="CP85" t="b">
        <v>1</v>
      </c>
    </row>
    <row r="86" spans="70:94" x14ac:dyDescent="0.35">
      <c r="BR86" t="s">
        <v>480</v>
      </c>
      <c r="BS86" t="b">
        <v>1</v>
      </c>
      <c r="BT86" t="b">
        <v>0</v>
      </c>
      <c r="BU86" t="b">
        <v>1</v>
      </c>
      <c r="BV86" t="b">
        <v>1</v>
      </c>
      <c r="BW86" t="b">
        <v>1</v>
      </c>
      <c r="BX86" t="b">
        <v>1</v>
      </c>
      <c r="BY86" t="b">
        <v>1</v>
      </c>
      <c r="BZ86" t="b">
        <v>1</v>
      </c>
      <c r="CA86" t="b">
        <v>1</v>
      </c>
      <c r="CB86" t="b">
        <v>1</v>
      </c>
      <c r="CC86" t="b">
        <v>1</v>
      </c>
      <c r="CD86" t="b">
        <v>1</v>
      </c>
      <c r="CE86" t="b">
        <v>1</v>
      </c>
      <c r="CF86" t="b">
        <v>1</v>
      </c>
      <c r="CG86" t="b">
        <v>1</v>
      </c>
      <c r="CH86" t="b">
        <v>1</v>
      </c>
      <c r="CI86" t="b">
        <v>1</v>
      </c>
      <c r="CJ86" t="b">
        <v>1</v>
      </c>
      <c r="CK86" t="b">
        <v>1</v>
      </c>
      <c r="CL86" t="b">
        <v>1</v>
      </c>
      <c r="CM86" t="b">
        <v>1</v>
      </c>
      <c r="CN86" t="b">
        <v>1</v>
      </c>
      <c r="CO86" t="b">
        <v>1</v>
      </c>
      <c r="CP86" t="b">
        <v>1</v>
      </c>
    </row>
    <row r="87" spans="70:94" x14ac:dyDescent="0.35">
      <c r="BR87" t="s">
        <v>464</v>
      </c>
      <c r="BS87" t="b">
        <v>1</v>
      </c>
      <c r="BT87" t="b">
        <v>1</v>
      </c>
      <c r="BU87" t="b">
        <v>1</v>
      </c>
      <c r="BV87" t="b">
        <v>1</v>
      </c>
      <c r="BW87" t="b">
        <v>1</v>
      </c>
      <c r="BX87" t="b">
        <v>1</v>
      </c>
      <c r="BY87" t="b">
        <v>1</v>
      </c>
      <c r="BZ87" t="b">
        <v>1</v>
      </c>
      <c r="CA87" t="b">
        <v>1</v>
      </c>
      <c r="CB87" t="b">
        <v>1</v>
      </c>
      <c r="CC87" t="b">
        <v>1</v>
      </c>
      <c r="CD87" t="b">
        <v>1</v>
      </c>
      <c r="CE87" t="b">
        <v>1</v>
      </c>
      <c r="CF87" t="b">
        <v>1</v>
      </c>
      <c r="CG87" t="b">
        <v>1</v>
      </c>
      <c r="CH87" t="b">
        <v>1</v>
      </c>
      <c r="CI87" t="b">
        <v>1</v>
      </c>
      <c r="CJ87" t="b">
        <v>1</v>
      </c>
      <c r="CK87" t="b">
        <v>1</v>
      </c>
      <c r="CL87" t="b">
        <v>1</v>
      </c>
      <c r="CM87" t="b">
        <v>1</v>
      </c>
      <c r="CN87" t="b">
        <v>1</v>
      </c>
      <c r="CO87" t="b">
        <v>1</v>
      </c>
      <c r="CP87" t="b">
        <v>1</v>
      </c>
    </row>
    <row r="88" spans="70:94" x14ac:dyDescent="0.35">
      <c r="BR88" t="s">
        <v>476</v>
      </c>
      <c r="BS88" t="b">
        <v>0</v>
      </c>
      <c r="BT88" t="b">
        <v>0</v>
      </c>
      <c r="BU88" t="b">
        <v>0</v>
      </c>
      <c r="BV88" t="b">
        <v>0</v>
      </c>
      <c r="BW88" t="b">
        <v>0</v>
      </c>
      <c r="BX88" t="b">
        <v>0</v>
      </c>
      <c r="BY88" t="b">
        <v>0</v>
      </c>
      <c r="BZ88" t="b">
        <v>0</v>
      </c>
      <c r="CA88" t="b">
        <v>0</v>
      </c>
      <c r="CB88" t="b">
        <v>0</v>
      </c>
      <c r="CC88" t="b">
        <v>0</v>
      </c>
      <c r="CD88" t="b">
        <v>0</v>
      </c>
      <c r="CE88" t="b">
        <v>0</v>
      </c>
      <c r="CF88" t="b">
        <v>0</v>
      </c>
      <c r="CG88" t="b">
        <v>0</v>
      </c>
      <c r="CH88" t="b">
        <v>0</v>
      </c>
      <c r="CI88" t="b">
        <v>0</v>
      </c>
      <c r="CJ88" t="b">
        <v>0</v>
      </c>
      <c r="CK88" t="b">
        <v>0</v>
      </c>
      <c r="CL88" t="b">
        <v>0</v>
      </c>
      <c r="CM88" t="b">
        <v>0</v>
      </c>
      <c r="CN88" t="b">
        <v>0</v>
      </c>
      <c r="CO88" t="b">
        <v>0</v>
      </c>
      <c r="CP88" t="b">
        <v>0</v>
      </c>
    </row>
    <row r="89" spans="70:94" x14ac:dyDescent="0.35">
      <c r="BR89" t="s">
        <v>458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  <c r="CG89" t="b">
        <v>1</v>
      </c>
      <c r="CH89" t="b">
        <v>1</v>
      </c>
      <c r="CI89" t="b">
        <v>1</v>
      </c>
      <c r="CJ89" t="b">
        <v>1</v>
      </c>
      <c r="CK89" t="b">
        <v>1</v>
      </c>
      <c r="CL89" t="b">
        <v>1</v>
      </c>
      <c r="CM89" t="b">
        <v>1</v>
      </c>
      <c r="CN89" t="b">
        <v>1</v>
      </c>
      <c r="CO89" t="b">
        <v>1</v>
      </c>
      <c r="CP89" t="b">
        <v>1</v>
      </c>
    </row>
  </sheetData>
  <mergeCells count="1">
    <mergeCell ref="M1:AN1"/>
  </mergeCells>
  <conditionalFormatting sqref="M3:M221">
    <cfRule type="expression" dxfId="22" priority="2">
      <formula>$L3</formula>
    </cfRule>
  </conditionalFormatting>
  <conditionalFormatting sqref="N3:AN12 N3:Y221">
    <cfRule type="cellIs" dxfId="21" priority="1" operator="equal">
      <formula>"HAW"</formula>
    </cfRule>
    <cfRule type="expression" dxfId="20" priority="3">
      <formula>AP3</formula>
    </cfRule>
    <cfRule type="cellIs" dxfId="19" priority="4" operator="equal">
      <formula>"WBG"</formula>
    </cfRule>
    <cfRule type="cellIs" dxfId="18" priority="5" operator="equal">
      <formula>"GCS"</formula>
    </cfRule>
    <cfRule type="cellIs" dxfId="17" priority="6" operator="equal">
      <formula>"ACR"</formula>
    </cfRule>
    <cfRule type="cellIs" dxfId="16" priority="7" operator="equal">
      <formula>"PAP"</formula>
    </cfRule>
    <cfRule type="cellIs" dxfId="15" priority="8" operator="equal">
      <formula>"GWS"</formula>
    </cfRule>
    <cfRule type="cellIs" dxfId="14" priority="9" operator="equal">
      <formula>"BRL"</formula>
    </cfRule>
    <cfRule type="cellIs" dxfId="13" priority="10" operator="equal">
      <formula>"FRE"</formula>
    </cfRule>
    <cfRule type="cellIs" dxfId="12" priority="11" operator="equal">
      <formula>"GEE"</formula>
    </cfRule>
    <cfRule type="cellIs" dxfId="11" priority="12" operator="equal">
      <formula>"STK"</formula>
    </cfRule>
    <cfRule type="cellIs" dxfId="10" priority="13" operator="equal">
      <formula>"CAR"</formula>
    </cfRule>
    <cfRule type="cellIs" dxfId="9" priority="14" operator="equal">
      <formula>"COL"</formula>
    </cfRule>
    <cfRule type="cellIs" dxfId="8" priority="15" operator="equal">
      <formula>"RIC"</formula>
    </cfRule>
    <cfRule type="cellIs" dxfId="7" priority="16" operator="equal">
      <formula>"ESS"</formula>
    </cfRule>
    <cfRule type="cellIs" dxfId="6" priority="17" operator="equal">
      <formula>"KAN"</formula>
    </cfRule>
    <cfRule type="cellIs" dxfId="5" priority="18" operator="equal">
      <formula>"SYD"</formula>
    </cfRule>
    <cfRule type="cellIs" dxfId="4" priority="19" operator="equal">
      <formula>"MEL"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U49"/>
  <sheetViews>
    <sheetView topLeftCell="C1" workbookViewId="0">
      <selection activeCell="K11" sqref="K11"/>
    </sheetView>
  </sheetViews>
  <sheetFormatPr defaultRowHeight="14.5" outlineLevelRow="1" outlineLevelCol="1" x14ac:dyDescent="0.35"/>
  <cols>
    <col min="1" max="2" width="9.1796875" hidden="1" customWidth="1" outlineLevel="1"/>
    <col min="3" max="3" width="16.81640625" bestFit="1" customWidth="1" collapsed="1"/>
    <col min="4" max="4" width="4.54296875" style="132" bestFit="1" customWidth="1"/>
    <col min="5" max="5" width="4.1796875" style="132" customWidth="1"/>
    <col min="6" max="6" width="4.54296875" style="132" bestFit="1" customWidth="1"/>
    <col min="7" max="7" width="4.453125" style="132" customWidth="1"/>
    <col min="8" max="8" width="4" style="132" customWidth="1"/>
    <col min="9" max="9" width="4.1796875" style="132" bestFit="1" customWidth="1"/>
    <col min="10" max="10" width="4.453125" style="132" bestFit="1" customWidth="1"/>
    <col min="11" max="11" width="4.26953125" style="132" customWidth="1"/>
    <col min="12" max="12" width="5.1796875" style="132" bestFit="1" customWidth="1"/>
    <col min="13" max="13" width="5.453125" style="132" customWidth="1"/>
    <col min="14" max="14" width="4.81640625" style="132" bestFit="1" customWidth="1"/>
    <col min="15" max="16" width="4.54296875" style="132" customWidth="1"/>
    <col min="17" max="17" width="3.81640625" style="132" bestFit="1" customWidth="1"/>
    <col min="18" max="18" width="4.1796875" style="132" customWidth="1"/>
    <col min="19" max="19" width="4.26953125" style="132" customWidth="1"/>
    <col min="20" max="20" width="5.26953125" style="132" bestFit="1" customWidth="1"/>
    <col min="21" max="21" width="5" style="132" bestFit="1" customWidth="1"/>
  </cols>
  <sheetData>
    <row r="1" spans="1:21" ht="20" thickBot="1" x14ac:dyDescent="0.5">
      <c r="C1" s="190" t="s">
        <v>499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</row>
    <row r="2" spans="1:21" ht="15" thickTop="1" x14ac:dyDescent="0.35"/>
    <row r="4" spans="1:21" x14ac:dyDescent="0.35">
      <c r="A4" t="s">
        <v>500</v>
      </c>
      <c r="C4" s="178"/>
      <c r="D4" s="136" t="s">
        <v>454</v>
      </c>
      <c r="E4" s="136" t="s">
        <v>462</v>
      </c>
      <c r="F4" s="136" t="s">
        <v>470</v>
      </c>
      <c r="G4" s="136" t="s">
        <v>468</v>
      </c>
      <c r="H4" s="136" t="s">
        <v>472</v>
      </c>
      <c r="I4" s="136" t="s">
        <v>460</v>
      </c>
      <c r="J4" s="136" t="s">
        <v>486</v>
      </c>
      <c r="K4" s="136" t="s">
        <v>466</v>
      </c>
      <c r="L4" s="136" t="s">
        <v>488</v>
      </c>
      <c r="M4" s="136" t="s">
        <v>478</v>
      </c>
      <c r="N4" s="136" t="s">
        <v>482</v>
      </c>
      <c r="O4" s="136" t="s">
        <v>484</v>
      </c>
      <c r="P4" s="136" t="s">
        <v>456</v>
      </c>
      <c r="Q4" s="136" t="s">
        <v>474</v>
      </c>
      <c r="R4" s="136" t="s">
        <v>480</v>
      </c>
      <c r="S4" s="136" t="s">
        <v>464</v>
      </c>
      <c r="T4" s="136" t="s">
        <v>476</v>
      </c>
      <c r="U4" s="137" t="s">
        <v>458</v>
      </c>
    </row>
    <row r="5" spans="1:21" ht="16.5" hidden="1" customHeight="1" outlineLevel="1" x14ac:dyDescent="0.35">
      <c r="A5" t="b">
        <v>1</v>
      </c>
      <c r="B5">
        <v>1</v>
      </c>
      <c r="C5" s="176" t="s">
        <v>655</v>
      </c>
      <c r="D5" s="132" t="s">
        <v>1</v>
      </c>
      <c r="E5" s="132" t="s">
        <v>1</v>
      </c>
      <c r="F5" s="132" t="s">
        <v>1</v>
      </c>
      <c r="G5" s="132" t="s">
        <v>1</v>
      </c>
      <c r="H5" s="132" t="s">
        <v>1</v>
      </c>
      <c r="I5" s="174" t="s">
        <v>1</v>
      </c>
      <c r="J5" s="174" t="s">
        <v>1</v>
      </c>
      <c r="K5" s="174">
        <v>2</v>
      </c>
      <c r="L5" s="132">
        <v>1</v>
      </c>
      <c r="M5" s="132" t="s">
        <v>1</v>
      </c>
      <c r="N5" s="132" t="s">
        <v>1</v>
      </c>
      <c r="O5" s="132" t="s">
        <v>1</v>
      </c>
      <c r="P5" s="132" t="s">
        <v>1</v>
      </c>
      <c r="Q5" s="132" t="s">
        <v>1</v>
      </c>
      <c r="R5" s="132" t="s">
        <v>1</v>
      </c>
      <c r="S5" s="174" t="s">
        <v>1</v>
      </c>
      <c r="T5" s="132" t="s">
        <v>1</v>
      </c>
      <c r="U5" s="133" t="s">
        <v>1</v>
      </c>
    </row>
    <row r="6" spans="1:21" ht="17.25" hidden="1" customHeight="1" outlineLevel="1" x14ac:dyDescent="0.35">
      <c r="A6" t="b">
        <v>1</v>
      </c>
      <c r="B6">
        <v>2</v>
      </c>
      <c r="C6" s="176" t="s">
        <v>646</v>
      </c>
      <c r="D6" s="132" t="s">
        <v>1</v>
      </c>
      <c r="E6" s="132" t="s">
        <v>1</v>
      </c>
      <c r="F6" s="132" t="s">
        <v>1</v>
      </c>
      <c r="G6" s="132" t="s">
        <v>1</v>
      </c>
      <c r="H6" s="132" t="s">
        <v>1</v>
      </c>
      <c r="I6" s="174" t="s">
        <v>1</v>
      </c>
      <c r="J6" s="174" t="s">
        <v>1</v>
      </c>
      <c r="K6" s="174">
        <v>2</v>
      </c>
      <c r="L6" s="132" t="s">
        <v>1</v>
      </c>
      <c r="M6" s="132" t="s">
        <v>1</v>
      </c>
      <c r="N6" s="132" t="s">
        <v>1</v>
      </c>
      <c r="O6" s="132" t="s">
        <v>1</v>
      </c>
      <c r="P6" s="132" t="s">
        <v>1</v>
      </c>
      <c r="Q6" s="132">
        <v>1</v>
      </c>
      <c r="R6" s="132" t="s">
        <v>1</v>
      </c>
      <c r="S6" s="174" t="s">
        <v>1</v>
      </c>
      <c r="T6" s="132" t="s">
        <v>1</v>
      </c>
      <c r="U6" s="133" t="s">
        <v>1</v>
      </c>
    </row>
    <row r="7" spans="1:21" collapsed="1" x14ac:dyDescent="0.35">
      <c r="A7" t="b">
        <v>0</v>
      </c>
      <c r="B7">
        <v>3</v>
      </c>
      <c r="C7" s="176" t="s">
        <v>552</v>
      </c>
      <c r="D7" s="132" t="s">
        <v>1</v>
      </c>
      <c r="E7" s="132" t="s">
        <v>1</v>
      </c>
      <c r="F7" s="132" t="s">
        <v>1</v>
      </c>
      <c r="G7" s="132" t="s">
        <v>1</v>
      </c>
      <c r="H7" s="132" t="s">
        <v>1</v>
      </c>
      <c r="I7" s="174" t="s">
        <v>1</v>
      </c>
      <c r="J7" s="174" t="s">
        <v>1</v>
      </c>
      <c r="K7" s="174" t="s">
        <v>1</v>
      </c>
      <c r="L7" s="132" t="s">
        <v>1</v>
      </c>
      <c r="M7" s="132" t="s">
        <v>1</v>
      </c>
      <c r="N7" s="132" t="s">
        <v>1</v>
      </c>
      <c r="O7" s="132" t="s">
        <v>1</v>
      </c>
      <c r="P7" s="132" t="s">
        <v>1</v>
      </c>
      <c r="Q7" s="132" t="s">
        <v>1</v>
      </c>
      <c r="R7" s="132">
        <v>1</v>
      </c>
      <c r="S7" s="174" t="s">
        <v>1</v>
      </c>
      <c r="T7" s="132">
        <v>2</v>
      </c>
      <c r="U7" s="133" t="s">
        <v>1</v>
      </c>
    </row>
    <row r="8" spans="1:21" hidden="1" outlineLevel="1" x14ac:dyDescent="0.35">
      <c r="A8" t="b">
        <v>1</v>
      </c>
      <c r="B8">
        <v>4</v>
      </c>
      <c r="C8" s="176" t="s">
        <v>737</v>
      </c>
      <c r="D8" s="132" t="s">
        <v>1</v>
      </c>
      <c r="E8" s="132" t="s">
        <v>1</v>
      </c>
      <c r="F8" s="132" t="s">
        <v>1</v>
      </c>
      <c r="G8" s="132" t="s">
        <v>1</v>
      </c>
      <c r="H8" s="132" t="s">
        <v>1</v>
      </c>
      <c r="I8" s="174" t="s">
        <v>1</v>
      </c>
      <c r="J8" s="174" t="s">
        <v>1</v>
      </c>
      <c r="K8" s="174" t="s">
        <v>1</v>
      </c>
      <c r="L8" s="132">
        <v>1</v>
      </c>
      <c r="M8" s="132" t="s">
        <v>1</v>
      </c>
      <c r="N8" s="132" t="s">
        <v>1</v>
      </c>
      <c r="O8" s="132" t="s">
        <v>1</v>
      </c>
      <c r="P8" s="132" t="s">
        <v>1</v>
      </c>
      <c r="Q8" s="132" t="s">
        <v>1</v>
      </c>
      <c r="R8" s="132" t="s">
        <v>1</v>
      </c>
      <c r="S8" s="174">
        <v>2</v>
      </c>
      <c r="T8" s="132" t="s">
        <v>1</v>
      </c>
      <c r="U8" s="133" t="s">
        <v>1</v>
      </c>
    </row>
    <row r="9" spans="1:21" hidden="1" outlineLevel="1" x14ac:dyDescent="0.35">
      <c r="A9" t="b">
        <v>1</v>
      </c>
      <c r="B9">
        <v>5</v>
      </c>
      <c r="C9" s="176" t="s">
        <v>603</v>
      </c>
      <c r="D9" s="132" t="s">
        <v>1</v>
      </c>
      <c r="E9" s="132" t="s">
        <v>1</v>
      </c>
      <c r="F9" s="132" t="s">
        <v>1</v>
      </c>
      <c r="G9" s="132" t="s">
        <v>1</v>
      </c>
      <c r="H9" s="132" t="s">
        <v>1</v>
      </c>
      <c r="I9" s="174" t="s">
        <v>1</v>
      </c>
      <c r="J9" s="174" t="s">
        <v>1</v>
      </c>
      <c r="K9" s="174">
        <v>2</v>
      </c>
      <c r="L9" s="132" t="s">
        <v>1</v>
      </c>
      <c r="M9" s="132" t="s">
        <v>1</v>
      </c>
      <c r="N9" s="132" t="s">
        <v>1</v>
      </c>
      <c r="O9" s="132" t="s">
        <v>1</v>
      </c>
      <c r="P9" s="132" t="s">
        <v>1</v>
      </c>
      <c r="Q9" s="132">
        <v>1</v>
      </c>
      <c r="R9" s="132" t="s">
        <v>1</v>
      </c>
      <c r="S9" s="174" t="s">
        <v>1</v>
      </c>
      <c r="T9" s="132" t="s">
        <v>1</v>
      </c>
      <c r="U9" s="133" t="s">
        <v>1</v>
      </c>
    </row>
    <row r="10" spans="1:21" collapsed="1" x14ac:dyDescent="0.35">
      <c r="A10" t="b">
        <v>0</v>
      </c>
      <c r="B10">
        <v>6</v>
      </c>
      <c r="C10" s="176" t="s">
        <v>589</v>
      </c>
      <c r="D10" s="132" t="s">
        <v>1</v>
      </c>
      <c r="E10" s="132" t="s">
        <v>1</v>
      </c>
      <c r="F10" s="132" t="s">
        <v>1</v>
      </c>
      <c r="G10" s="132" t="s">
        <v>1</v>
      </c>
      <c r="H10" s="132" t="s">
        <v>1</v>
      </c>
      <c r="I10" s="174" t="s">
        <v>1</v>
      </c>
      <c r="J10" s="174" t="s">
        <v>1</v>
      </c>
      <c r="K10" s="174" t="s">
        <v>1</v>
      </c>
      <c r="L10" s="132">
        <v>1</v>
      </c>
      <c r="M10" s="132" t="s">
        <v>1</v>
      </c>
      <c r="N10" s="132" t="s">
        <v>1</v>
      </c>
      <c r="O10" s="132" t="s">
        <v>1</v>
      </c>
      <c r="P10" s="132" t="s">
        <v>1</v>
      </c>
      <c r="Q10" s="132" t="s">
        <v>1</v>
      </c>
      <c r="R10" s="132" t="s">
        <v>1</v>
      </c>
      <c r="S10" s="174" t="s">
        <v>1</v>
      </c>
      <c r="T10" s="132">
        <v>2</v>
      </c>
      <c r="U10" s="133" t="s">
        <v>1</v>
      </c>
    </row>
    <row r="11" spans="1:21" hidden="1" outlineLevel="1" x14ac:dyDescent="0.35">
      <c r="A11" t="b">
        <v>1</v>
      </c>
      <c r="B11">
        <v>7</v>
      </c>
      <c r="C11" s="176" t="s">
        <v>732</v>
      </c>
      <c r="D11" s="132" t="s">
        <v>1</v>
      </c>
      <c r="E11" s="132" t="s">
        <v>1</v>
      </c>
      <c r="F11" s="132" t="s">
        <v>1</v>
      </c>
      <c r="G11" s="132" t="s">
        <v>1</v>
      </c>
      <c r="H11" s="132" t="s">
        <v>1</v>
      </c>
      <c r="I11" s="174" t="s">
        <v>1</v>
      </c>
      <c r="J11" s="174" t="s">
        <v>1</v>
      </c>
      <c r="K11" s="174">
        <v>2</v>
      </c>
      <c r="L11" s="132" t="s">
        <v>1</v>
      </c>
      <c r="M11" s="132" t="s">
        <v>1</v>
      </c>
      <c r="N11" s="132" t="s">
        <v>1</v>
      </c>
      <c r="O11" s="132" t="s">
        <v>1</v>
      </c>
      <c r="P11" s="132" t="s">
        <v>1</v>
      </c>
      <c r="Q11" s="132">
        <v>1</v>
      </c>
      <c r="R11" s="132" t="s">
        <v>1</v>
      </c>
      <c r="S11" s="174" t="s">
        <v>1</v>
      </c>
      <c r="T11" s="132" t="s">
        <v>1</v>
      </c>
      <c r="U11" s="133" t="s">
        <v>1</v>
      </c>
    </row>
    <row r="12" spans="1:21" hidden="1" outlineLevel="1" x14ac:dyDescent="0.35">
      <c r="A12" t="b">
        <v>1</v>
      </c>
      <c r="B12">
        <v>8</v>
      </c>
      <c r="C12" s="176" t="s">
        <v>696</v>
      </c>
      <c r="D12" s="132" t="s">
        <v>1</v>
      </c>
      <c r="E12" s="132" t="s">
        <v>1</v>
      </c>
      <c r="F12" s="132" t="s">
        <v>1</v>
      </c>
      <c r="G12" s="132" t="s">
        <v>1</v>
      </c>
      <c r="H12" s="132" t="s">
        <v>1</v>
      </c>
      <c r="I12" s="174" t="s">
        <v>1</v>
      </c>
      <c r="J12" s="174" t="s">
        <v>1</v>
      </c>
      <c r="K12" s="174">
        <v>2</v>
      </c>
      <c r="L12" s="132" t="s">
        <v>1</v>
      </c>
      <c r="M12" s="132" t="s">
        <v>1</v>
      </c>
      <c r="N12" s="132" t="s">
        <v>1</v>
      </c>
      <c r="O12" s="132" t="s">
        <v>1</v>
      </c>
      <c r="P12" s="132">
        <v>1</v>
      </c>
      <c r="Q12" s="132" t="s">
        <v>1</v>
      </c>
      <c r="R12" s="132" t="s">
        <v>1</v>
      </c>
      <c r="S12" s="174" t="s">
        <v>1</v>
      </c>
      <c r="T12" s="132" t="s">
        <v>1</v>
      </c>
      <c r="U12" s="133" t="s">
        <v>1</v>
      </c>
    </row>
    <row r="13" spans="1:21" collapsed="1" x14ac:dyDescent="0.35">
      <c r="A13" t="b">
        <v>0</v>
      </c>
      <c r="B13">
        <v>9</v>
      </c>
      <c r="C13" s="176" t="s">
        <v>616</v>
      </c>
      <c r="D13" s="132" t="s">
        <v>1</v>
      </c>
      <c r="E13" s="132" t="s">
        <v>1</v>
      </c>
      <c r="F13" s="132" t="s">
        <v>1</v>
      </c>
      <c r="G13" s="132" t="s">
        <v>1</v>
      </c>
      <c r="H13" s="132" t="s">
        <v>1</v>
      </c>
      <c r="I13" s="174" t="s">
        <v>1</v>
      </c>
      <c r="J13" s="174" t="s">
        <v>1</v>
      </c>
      <c r="K13" s="174" t="s">
        <v>1</v>
      </c>
      <c r="L13" s="132" t="s">
        <v>1</v>
      </c>
      <c r="M13" s="132" t="s">
        <v>1</v>
      </c>
      <c r="N13" s="132" t="s">
        <v>1</v>
      </c>
      <c r="O13" s="132" t="s">
        <v>1</v>
      </c>
      <c r="P13" s="132">
        <v>1</v>
      </c>
      <c r="Q13" s="132" t="s">
        <v>1</v>
      </c>
      <c r="R13" s="132" t="s">
        <v>1</v>
      </c>
      <c r="S13" s="174" t="s">
        <v>1</v>
      </c>
      <c r="T13" s="132">
        <v>2</v>
      </c>
      <c r="U13" s="133" t="s">
        <v>1</v>
      </c>
    </row>
    <row r="14" spans="1:21" x14ac:dyDescent="0.35">
      <c r="A14" t="b">
        <v>0</v>
      </c>
      <c r="B14">
        <v>10</v>
      </c>
      <c r="C14" s="176" t="s">
        <v>567</v>
      </c>
      <c r="D14" s="132" t="s">
        <v>1</v>
      </c>
      <c r="E14" s="132" t="s">
        <v>1</v>
      </c>
      <c r="F14" s="132" t="s">
        <v>1</v>
      </c>
      <c r="G14" s="132" t="s">
        <v>1</v>
      </c>
      <c r="H14" s="132">
        <v>1</v>
      </c>
      <c r="I14" s="174" t="s">
        <v>1</v>
      </c>
      <c r="J14" s="174" t="s">
        <v>1</v>
      </c>
      <c r="K14" s="174" t="s">
        <v>1</v>
      </c>
      <c r="L14" s="132" t="s">
        <v>1</v>
      </c>
      <c r="M14" s="132" t="s">
        <v>1</v>
      </c>
      <c r="N14" s="132" t="s">
        <v>1</v>
      </c>
      <c r="O14" s="132" t="s">
        <v>1</v>
      </c>
      <c r="P14" s="132" t="s">
        <v>1</v>
      </c>
      <c r="Q14" s="132" t="s">
        <v>1</v>
      </c>
      <c r="R14" s="132" t="s">
        <v>1</v>
      </c>
      <c r="S14" s="174" t="s">
        <v>1</v>
      </c>
      <c r="T14" s="132">
        <v>2</v>
      </c>
      <c r="U14" s="133" t="s">
        <v>1</v>
      </c>
    </row>
    <row r="15" spans="1:21" collapsed="1" x14ac:dyDescent="0.35">
      <c r="A15" t="b">
        <v>0</v>
      </c>
      <c r="B15">
        <v>11</v>
      </c>
      <c r="C15" s="176" t="s">
        <v>619</v>
      </c>
      <c r="D15" s="132" t="s">
        <v>1</v>
      </c>
      <c r="E15" s="132" t="s">
        <v>1</v>
      </c>
      <c r="F15" s="132" t="s">
        <v>1</v>
      </c>
      <c r="G15" s="132" t="s">
        <v>1</v>
      </c>
      <c r="H15" s="132" t="s">
        <v>1</v>
      </c>
      <c r="I15" s="174" t="s">
        <v>1</v>
      </c>
      <c r="J15" s="174" t="s">
        <v>1</v>
      </c>
      <c r="K15" s="174" t="s">
        <v>1</v>
      </c>
      <c r="L15" s="132" t="s">
        <v>1</v>
      </c>
      <c r="M15" s="132" t="s">
        <v>1</v>
      </c>
      <c r="N15" s="132" t="s">
        <v>1</v>
      </c>
      <c r="O15" s="132" t="s">
        <v>1</v>
      </c>
      <c r="P15" s="132">
        <v>1</v>
      </c>
      <c r="Q15" s="132" t="s">
        <v>1</v>
      </c>
      <c r="R15" s="132" t="s">
        <v>1</v>
      </c>
      <c r="S15" s="174" t="s">
        <v>1</v>
      </c>
      <c r="T15" s="132">
        <v>2</v>
      </c>
      <c r="U15" s="133" t="s">
        <v>1</v>
      </c>
    </row>
    <row r="16" spans="1:21" x14ac:dyDescent="0.35">
      <c r="A16" t="b">
        <v>0</v>
      </c>
      <c r="B16">
        <v>12</v>
      </c>
      <c r="C16" s="176" t="s">
        <v>678</v>
      </c>
      <c r="D16" s="132" t="s">
        <v>1</v>
      </c>
      <c r="E16" s="132" t="s">
        <v>1</v>
      </c>
      <c r="F16" s="132" t="s">
        <v>1</v>
      </c>
      <c r="G16" s="132" t="s">
        <v>1</v>
      </c>
      <c r="H16" s="132" t="s">
        <v>1</v>
      </c>
      <c r="I16" s="174" t="s">
        <v>1</v>
      </c>
      <c r="J16" s="174" t="s">
        <v>1</v>
      </c>
      <c r="K16" s="174" t="s">
        <v>1</v>
      </c>
      <c r="L16" s="132">
        <v>1</v>
      </c>
      <c r="M16" s="132" t="s">
        <v>1</v>
      </c>
      <c r="N16" s="132" t="s">
        <v>1</v>
      </c>
      <c r="O16" s="132" t="s">
        <v>1</v>
      </c>
      <c r="P16" s="132" t="s">
        <v>1</v>
      </c>
      <c r="Q16" s="132" t="s">
        <v>1</v>
      </c>
      <c r="R16" s="132" t="s">
        <v>1</v>
      </c>
      <c r="S16" s="174" t="s">
        <v>1</v>
      </c>
      <c r="T16" s="132">
        <v>2</v>
      </c>
      <c r="U16" s="133" t="s">
        <v>1</v>
      </c>
    </row>
    <row r="17" spans="1:21" x14ac:dyDescent="0.35">
      <c r="A17" t="b">
        <v>0</v>
      </c>
      <c r="B17">
        <v>13</v>
      </c>
      <c r="C17" s="176" t="s">
        <v>602</v>
      </c>
      <c r="D17" s="132" t="s">
        <v>1</v>
      </c>
      <c r="E17" s="132" t="s">
        <v>1</v>
      </c>
      <c r="F17" s="132" t="s">
        <v>1</v>
      </c>
      <c r="G17" s="132" t="s">
        <v>1</v>
      </c>
      <c r="H17" s="132" t="s">
        <v>1</v>
      </c>
      <c r="I17" s="174" t="s">
        <v>1</v>
      </c>
      <c r="J17" s="174" t="s">
        <v>1</v>
      </c>
      <c r="K17" s="174" t="s">
        <v>1</v>
      </c>
      <c r="L17" s="132">
        <v>1</v>
      </c>
      <c r="M17" s="132" t="s">
        <v>1</v>
      </c>
      <c r="N17" s="132" t="s">
        <v>1</v>
      </c>
      <c r="O17" s="132" t="s">
        <v>1</v>
      </c>
      <c r="P17" s="132" t="s">
        <v>1</v>
      </c>
      <c r="Q17" s="132" t="s">
        <v>1</v>
      </c>
      <c r="R17" s="132" t="s">
        <v>1</v>
      </c>
      <c r="S17" s="174" t="s">
        <v>1</v>
      </c>
      <c r="T17" s="132">
        <v>2</v>
      </c>
      <c r="U17" s="133" t="s">
        <v>1</v>
      </c>
    </row>
    <row r="18" spans="1:21" hidden="1" outlineLevel="1" x14ac:dyDescent="0.35">
      <c r="A18" t="b">
        <v>1</v>
      </c>
      <c r="B18">
        <v>14</v>
      </c>
      <c r="C18" s="176" t="s">
        <v>595</v>
      </c>
      <c r="D18" s="132" t="s">
        <v>1</v>
      </c>
      <c r="E18" s="132" t="s">
        <v>1</v>
      </c>
      <c r="F18" s="132" t="s">
        <v>1</v>
      </c>
      <c r="G18" s="132" t="s">
        <v>1</v>
      </c>
      <c r="H18" s="132" t="s">
        <v>1</v>
      </c>
      <c r="I18" s="174" t="s">
        <v>1</v>
      </c>
      <c r="J18" s="174">
        <v>2</v>
      </c>
      <c r="K18" s="174" t="s">
        <v>1</v>
      </c>
      <c r="L18" s="132">
        <v>1</v>
      </c>
      <c r="M18" s="132" t="s">
        <v>1</v>
      </c>
      <c r="N18" s="132" t="s">
        <v>1</v>
      </c>
      <c r="O18" s="132" t="s">
        <v>1</v>
      </c>
      <c r="P18" s="132" t="s">
        <v>1</v>
      </c>
      <c r="Q18" s="132" t="s">
        <v>1</v>
      </c>
      <c r="R18" s="132" t="s">
        <v>1</v>
      </c>
      <c r="S18" s="174" t="s">
        <v>1</v>
      </c>
      <c r="T18" s="132" t="s">
        <v>1</v>
      </c>
      <c r="U18" s="133" t="s">
        <v>1</v>
      </c>
    </row>
    <row r="19" spans="1:21" hidden="1" outlineLevel="1" x14ac:dyDescent="0.35">
      <c r="A19" t="b">
        <v>1</v>
      </c>
      <c r="B19">
        <v>15</v>
      </c>
      <c r="C19" s="176" t="s">
        <v>713</v>
      </c>
      <c r="D19" s="132" t="s">
        <v>1</v>
      </c>
      <c r="E19" s="132" t="s">
        <v>1</v>
      </c>
      <c r="F19" s="132" t="s">
        <v>1</v>
      </c>
      <c r="G19" s="132" t="s">
        <v>1</v>
      </c>
      <c r="H19" s="132" t="s">
        <v>1</v>
      </c>
      <c r="I19" s="174" t="s">
        <v>1</v>
      </c>
      <c r="J19" s="174" t="s">
        <v>1</v>
      </c>
      <c r="K19" s="174">
        <v>2</v>
      </c>
      <c r="L19" s="132" t="s">
        <v>1</v>
      </c>
      <c r="M19" s="132" t="s">
        <v>1</v>
      </c>
      <c r="N19" s="132" t="s">
        <v>1</v>
      </c>
      <c r="O19" s="132" t="s">
        <v>1</v>
      </c>
      <c r="P19" s="132">
        <v>1</v>
      </c>
      <c r="Q19" s="132" t="s">
        <v>1</v>
      </c>
      <c r="R19" s="132" t="s">
        <v>1</v>
      </c>
      <c r="S19" s="174" t="s">
        <v>1</v>
      </c>
      <c r="T19" s="132" t="s">
        <v>1</v>
      </c>
      <c r="U19" s="133" t="s">
        <v>1</v>
      </c>
    </row>
    <row r="20" spans="1:21" collapsed="1" x14ac:dyDescent="0.35">
      <c r="A20" t="b">
        <v>0</v>
      </c>
      <c r="B20">
        <v>16</v>
      </c>
      <c r="C20" s="176" t="s">
        <v>491</v>
      </c>
      <c r="D20" s="132" t="s">
        <v>1</v>
      </c>
      <c r="E20" s="132" t="s">
        <v>1</v>
      </c>
      <c r="F20" s="132" t="s">
        <v>1</v>
      </c>
      <c r="G20" s="132" t="s">
        <v>1</v>
      </c>
      <c r="H20" s="132" t="s">
        <v>1</v>
      </c>
      <c r="I20" s="174" t="s">
        <v>1</v>
      </c>
      <c r="J20" s="174" t="s">
        <v>1</v>
      </c>
      <c r="K20" s="174" t="s">
        <v>1</v>
      </c>
      <c r="L20" s="132" t="s">
        <v>1</v>
      </c>
      <c r="M20" s="132" t="s">
        <v>1</v>
      </c>
      <c r="N20" s="132" t="s">
        <v>1</v>
      </c>
      <c r="O20" s="132" t="s">
        <v>1</v>
      </c>
      <c r="P20" s="132">
        <v>1</v>
      </c>
      <c r="Q20" s="132" t="s">
        <v>1</v>
      </c>
      <c r="R20" s="132" t="s">
        <v>1</v>
      </c>
      <c r="S20" s="174" t="s">
        <v>1</v>
      </c>
      <c r="T20" s="132">
        <v>2</v>
      </c>
      <c r="U20" s="133" t="s">
        <v>1</v>
      </c>
    </row>
    <row r="21" spans="1:21" hidden="1" outlineLevel="1" x14ac:dyDescent="0.35">
      <c r="A21" t="b">
        <v>1</v>
      </c>
      <c r="B21">
        <v>17</v>
      </c>
      <c r="C21" s="176" t="s">
        <v>675</v>
      </c>
      <c r="D21" s="132" t="s">
        <v>1</v>
      </c>
      <c r="E21" s="132" t="s">
        <v>1</v>
      </c>
      <c r="F21" s="132" t="s">
        <v>1</v>
      </c>
      <c r="G21" s="132" t="s">
        <v>1</v>
      </c>
      <c r="H21" s="132" t="s">
        <v>1</v>
      </c>
      <c r="I21" s="174" t="s">
        <v>1</v>
      </c>
      <c r="J21" s="174" t="s">
        <v>1</v>
      </c>
      <c r="K21" s="174">
        <v>2</v>
      </c>
      <c r="L21" s="132" t="s">
        <v>1</v>
      </c>
      <c r="M21" s="132" t="s">
        <v>1</v>
      </c>
      <c r="N21" s="132" t="s">
        <v>1</v>
      </c>
      <c r="O21" s="132" t="s">
        <v>1</v>
      </c>
      <c r="P21" s="132" t="s">
        <v>1</v>
      </c>
      <c r="Q21" s="132" t="s">
        <v>1</v>
      </c>
      <c r="R21" s="132">
        <v>1</v>
      </c>
      <c r="S21" s="174" t="s">
        <v>1</v>
      </c>
      <c r="T21" s="132" t="s">
        <v>1</v>
      </c>
      <c r="U21" s="133" t="s">
        <v>1</v>
      </c>
    </row>
    <row r="22" spans="1:21" hidden="1" outlineLevel="1" x14ac:dyDescent="0.35">
      <c r="A22" t="b">
        <v>1</v>
      </c>
      <c r="B22">
        <v>18</v>
      </c>
      <c r="C22" s="176" t="s">
        <v>731</v>
      </c>
      <c r="D22" s="132" t="s">
        <v>1</v>
      </c>
      <c r="E22" s="132" t="s">
        <v>1</v>
      </c>
      <c r="F22" s="132" t="s">
        <v>1</v>
      </c>
      <c r="G22" s="132" t="s">
        <v>1</v>
      </c>
      <c r="H22" s="132" t="s">
        <v>1</v>
      </c>
      <c r="I22" s="174" t="s">
        <v>1</v>
      </c>
      <c r="J22" s="174">
        <v>2</v>
      </c>
      <c r="K22" s="174" t="s">
        <v>1</v>
      </c>
      <c r="L22" s="132" t="s">
        <v>1</v>
      </c>
      <c r="M22" s="132" t="s">
        <v>1</v>
      </c>
      <c r="N22" s="132" t="s">
        <v>1</v>
      </c>
      <c r="O22" s="132" t="s">
        <v>1</v>
      </c>
      <c r="P22" s="132">
        <v>1</v>
      </c>
      <c r="Q22" s="132" t="s">
        <v>1</v>
      </c>
      <c r="R22" s="132" t="s">
        <v>1</v>
      </c>
      <c r="S22" s="174" t="s">
        <v>1</v>
      </c>
      <c r="T22" s="132" t="s">
        <v>1</v>
      </c>
      <c r="U22" s="133" t="s">
        <v>1</v>
      </c>
    </row>
    <row r="23" spans="1:21" collapsed="1" x14ac:dyDescent="0.35">
      <c r="A23" t="b">
        <v>0</v>
      </c>
      <c r="B23">
        <v>19</v>
      </c>
      <c r="C23" s="176" t="s">
        <v>598</v>
      </c>
      <c r="D23" s="132" t="s">
        <v>1</v>
      </c>
      <c r="E23" s="132" t="s">
        <v>1</v>
      </c>
      <c r="F23" s="132" t="s">
        <v>1</v>
      </c>
      <c r="G23" s="132" t="s">
        <v>1</v>
      </c>
      <c r="H23" s="132" t="s">
        <v>1</v>
      </c>
      <c r="I23" s="174" t="s">
        <v>1</v>
      </c>
      <c r="J23" s="174" t="s">
        <v>1</v>
      </c>
      <c r="K23" s="174" t="s">
        <v>1</v>
      </c>
      <c r="L23" s="132">
        <v>1</v>
      </c>
      <c r="M23" s="132" t="s">
        <v>1</v>
      </c>
      <c r="N23" s="132" t="s">
        <v>1</v>
      </c>
      <c r="O23" s="132" t="s">
        <v>1</v>
      </c>
      <c r="P23" s="132" t="s">
        <v>1</v>
      </c>
      <c r="Q23" s="132" t="s">
        <v>1</v>
      </c>
      <c r="R23" s="132" t="s">
        <v>1</v>
      </c>
      <c r="S23" s="174" t="s">
        <v>1</v>
      </c>
      <c r="T23" s="132">
        <v>2</v>
      </c>
      <c r="U23" s="133" t="s">
        <v>1</v>
      </c>
    </row>
    <row r="24" spans="1:21" x14ac:dyDescent="0.35">
      <c r="A24" t="b">
        <v>0</v>
      </c>
      <c r="B24">
        <v>20</v>
      </c>
      <c r="C24" s="176" t="s">
        <v>648</v>
      </c>
      <c r="D24" s="132" t="s">
        <v>1</v>
      </c>
      <c r="E24" s="132" t="s">
        <v>1</v>
      </c>
      <c r="F24" s="132" t="s">
        <v>1</v>
      </c>
      <c r="G24" s="132" t="s">
        <v>1</v>
      </c>
      <c r="H24" s="132" t="s">
        <v>1</v>
      </c>
      <c r="I24" s="174" t="s">
        <v>1</v>
      </c>
      <c r="J24" s="174" t="s">
        <v>1</v>
      </c>
      <c r="K24" s="174" t="s">
        <v>1</v>
      </c>
      <c r="L24" s="132">
        <v>1</v>
      </c>
      <c r="M24" s="132" t="s">
        <v>1</v>
      </c>
      <c r="N24" s="132" t="s">
        <v>1</v>
      </c>
      <c r="O24" s="132" t="s">
        <v>1</v>
      </c>
      <c r="P24" s="132" t="s">
        <v>1</v>
      </c>
      <c r="Q24" s="132" t="s">
        <v>1</v>
      </c>
      <c r="R24" s="132" t="s">
        <v>1</v>
      </c>
      <c r="S24" s="174" t="s">
        <v>1</v>
      </c>
      <c r="T24" s="132">
        <v>2</v>
      </c>
      <c r="U24" s="133" t="s">
        <v>1</v>
      </c>
    </row>
    <row r="25" spans="1:21" hidden="1" outlineLevel="1" x14ac:dyDescent="0.35">
      <c r="A25" t="b">
        <v>1</v>
      </c>
      <c r="B25">
        <v>21</v>
      </c>
      <c r="C25" s="176" t="s">
        <v>518</v>
      </c>
      <c r="D25" s="132" t="s">
        <v>1</v>
      </c>
      <c r="E25" s="132" t="s">
        <v>1</v>
      </c>
      <c r="F25" s="132" t="s">
        <v>1</v>
      </c>
      <c r="G25" s="132" t="s">
        <v>1</v>
      </c>
      <c r="H25" s="132" t="s">
        <v>1</v>
      </c>
      <c r="I25" s="174">
        <v>2</v>
      </c>
      <c r="J25" s="174" t="s">
        <v>1</v>
      </c>
      <c r="K25" s="174" t="s">
        <v>1</v>
      </c>
      <c r="L25" s="132">
        <v>1</v>
      </c>
      <c r="M25" s="132" t="s">
        <v>1</v>
      </c>
      <c r="N25" s="132" t="s">
        <v>1</v>
      </c>
      <c r="O25" s="132" t="s">
        <v>1</v>
      </c>
      <c r="P25" s="132" t="s">
        <v>1</v>
      </c>
      <c r="Q25" s="132" t="s">
        <v>1</v>
      </c>
      <c r="R25" s="132" t="s">
        <v>1</v>
      </c>
      <c r="S25" s="174" t="s">
        <v>1</v>
      </c>
      <c r="T25" s="132" t="s">
        <v>1</v>
      </c>
      <c r="U25" s="133" t="s">
        <v>1</v>
      </c>
    </row>
    <row r="26" spans="1:21" collapsed="1" x14ac:dyDescent="0.35">
      <c r="A26" t="b">
        <v>0</v>
      </c>
      <c r="B26">
        <v>22</v>
      </c>
      <c r="C26" s="176" t="s">
        <v>551</v>
      </c>
      <c r="D26" s="132" t="s">
        <v>1</v>
      </c>
      <c r="E26" s="132" t="s">
        <v>1</v>
      </c>
      <c r="F26" s="132" t="s">
        <v>1</v>
      </c>
      <c r="G26" s="132" t="s">
        <v>1</v>
      </c>
      <c r="H26" s="132" t="s">
        <v>1</v>
      </c>
      <c r="I26" s="174" t="s">
        <v>1</v>
      </c>
      <c r="J26" s="174" t="s">
        <v>1</v>
      </c>
      <c r="K26" s="174" t="s">
        <v>1</v>
      </c>
      <c r="L26" s="132">
        <v>1</v>
      </c>
      <c r="M26" s="132" t="s">
        <v>1</v>
      </c>
      <c r="N26" s="132" t="s">
        <v>1</v>
      </c>
      <c r="O26" s="132" t="s">
        <v>1</v>
      </c>
      <c r="P26" s="132" t="s">
        <v>1</v>
      </c>
      <c r="Q26" s="132" t="s">
        <v>1</v>
      </c>
      <c r="R26" s="132" t="s">
        <v>1</v>
      </c>
      <c r="S26" s="174" t="s">
        <v>1</v>
      </c>
      <c r="T26" s="132">
        <v>2</v>
      </c>
      <c r="U26" s="133" t="s">
        <v>1</v>
      </c>
    </row>
    <row r="27" spans="1:21" hidden="1" outlineLevel="1" x14ac:dyDescent="0.35">
      <c r="A27" t="b">
        <v>1</v>
      </c>
      <c r="B27">
        <v>23</v>
      </c>
      <c r="C27" s="176" t="s">
        <v>560</v>
      </c>
      <c r="D27" s="132" t="s">
        <v>1</v>
      </c>
      <c r="E27" s="132" t="s">
        <v>1</v>
      </c>
      <c r="F27" s="132" t="s">
        <v>1</v>
      </c>
      <c r="G27" s="132" t="s">
        <v>1</v>
      </c>
      <c r="H27" s="132" t="s">
        <v>1</v>
      </c>
      <c r="I27" s="174" t="s">
        <v>1</v>
      </c>
      <c r="J27" s="174" t="s">
        <v>1</v>
      </c>
      <c r="K27" s="174">
        <v>2</v>
      </c>
      <c r="L27" s="132">
        <v>1</v>
      </c>
      <c r="M27" s="132" t="s">
        <v>1</v>
      </c>
      <c r="N27" s="132" t="s">
        <v>1</v>
      </c>
      <c r="O27" s="132" t="s">
        <v>1</v>
      </c>
      <c r="P27" s="132" t="s">
        <v>1</v>
      </c>
      <c r="Q27" s="132" t="s">
        <v>1</v>
      </c>
      <c r="R27" s="132" t="s">
        <v>1</v>
      </c>
      <c r="S27" s="174" t="s">
        <v>1</v>
      </c>
      <c r="T27" s="132" t="s">
        <v>1</v>
      </c>
      <c r="U27" s="133" t="s">
        <v>1</v>
      </c>
    </row>
    <row r="28" spans="1:21" collapsed="1" x14ac:dyDescent="0.35">
      <c r="A28" t="b">
        <v>0</v>
      </c>
      <c r="B28">
        <v>24</v>
      </c>
      <c r="C28" s="176" t="s">
        <v>550</v>
      </c>
      <c r="D28" s="132" t="s">
        <v>1</v>
      </c>
      <c r="E28" s="132" t="s">
        <v>1</v>
      </c>
      <c r="F28" s="132" t="s">
        <v>1</v>
      </c>
      <c r="G28" s="132" t="s">
        <v>1</v>
      </c>
      <c r="H28" s="132" t="s">
        <v>1</v>
      </c>
      <c r="I28" s="174" t="s">
        <v>1</v>
      </c>
      <c r="J28" s="174" t="s">
        <v>1</v>
      </c>
      <c r="K28" s="174" t="s">
        <v>1</v>
      </c>
      <c r="L28" s="132">
        <v>1</v>
      </c>
      <c r="M28" s="132" t="s">
        <v>1</v>
      </c>
      <c r="N28" s="132" t="s">
        <v>1</v>
      </c>
      <c r="O28" s="132" t="s">
        <v>1</v>
      </c>
      <c r="P28" s="132" t="s">
        <v>1</v>
      </c>
      <c r="Q28" s="132" t="s">
        <v>1</v>
      </c>
      <c r="R28" s="132" t="s">
        <v>1</v>
      </c>
      <c r="S28" s="174" t="s">
        <v>1</v>
      </c>
      <c r="T28" s="132">
        <v>2</v>
      </c>
      <c r="U28" s="133" t="s">
        <v>1</v>
      </c>
    </row>
    <row r="29" spans="1:21" x14ac:dyDescent="0.35">
      <c r="A29" t="b">
        <v>0</v>
      </c>
      <c r="B29">
        <v>25</v>
      </c>
      <c r="C29" s="176" t="s">
        <v>615</v>
      </c>
      <c r="D29" s="132" t="s">
        <v>1</v>
      </c>
      <c r="E29" s="132" t="s">
        <v>1</v>
      </c>
      <c r="F29" s="132" t="s">
        <v>1</v>
      </c>
      <c r="G29" s="132" t="s">
        <v>1</v>
      </c>
      <c r="H29" s="132" t="s">
        <v>1</v>
      </c>
      <c r="I29" s="174" t="s">
        <v>1</v>
      </c>
      <c r="J29" s="174" t="s">
        <v>1</v>
      </c>
      <c r="K29" s="174" t="s">
        <v>1</v>
      </c>
      <c r="L29" s="132">
        <v>1</v>
      </c>
      <c r="M29" s="132" t="s">
        <v>1</v>
      </c>
      <c r="N29" s="132" t="s">
        <v>1</v>
      </c>
      <c r="O29" s="132" t="s">
        <v>1</v>
      </c>
      <c r="P29" s="132" t="s">
        <v>1</v>
      </c>
      <c r="Q29" s="132" t="s">
        <v>1</v>
      </c>
      <c r="R29" s="132" t="s">
        <v>1</v>
      </c>
      <c r="S29" s="174" t="s">
        <v>1</v>
      </c>
      <c r="T29" s="132">
        <v>2</v>
      </c>
      <c r="U29" s="133" t="s">
        <v>1</v>
      </c>
    </row>
    <row r="30" spans="1:21" hidden="1" outlineLevel="1" x14ac:dyDescent="0.35">
      <c r="A30" t="b">
        <v>1</v>
      </c>
      <c r="B30">
        <v>26</v>
      </c>
      <c r="C30" s="176" t="s">
        <v>521</v>
      </c>
      <c r="D30" s="132" t="s">
        <v>1</v>
      </c>
      <c r="E30" s="132" t="s">
        <v>1</v>
      </c>
      <c r="F30" s="132" t="s">
        <v>1</v>
      </c>
      <c r="G30" s="132" t="s">
        <v>1</v>
      </c>
      <c r="H30" s="132" t="s">
        <v>1</v>
      </c>
      <c r="I30" s="174" t="s">
        <v>1</v>
      </c>
      <c r="J30" s="174" t="s">
        <v>1</v>
      </c>
      <c r="K30" s="174">
        <v>2</v>
      </c>
      <c r="L30" s="132" t="s">
        <v>1</v>
      </c>
      <c r="M30" s="132" t="s">
        <v>1</v>
      </c>
      <c r="N30" s="132" t="s">
        <v>1</v>
      </c>
      <c r="O30" s="132" t="s">
        <v>1</v>
      </c>
      <c r="P30" s="132" t="s">
        <v>1</v>
      </c>
      <c r="Q30" s="132">
        <v>1</v>
      </c>
      <c r="R30" s="132" t="s">
        <v>1</v>
      </c>
      <c r="S30" s="174" t="s">
        <v>1</v>
      </c>
      <c r="T30" s="132" t="s">
        <v>1</v>
      </c>
      <c r="U30" s="133" t="s">
        <v>1</v>
      </c>
    </row>
    <row r="31" spans="1:21" hidden="1" outlineLevel="1" x14ac:dyDescent="0.35">
      <c r="A31" t="b">
        <v>1</v>
      </c>
      <c r="B31">
        <v>27</v>
      </c>
      <c r="C31" s="176" t="s">
        <v>681</v>
      </c>
      <c r="D31" s="132" t="s">
        <v>1</v>
      </c>
      <c r="E31" s="132" t="s">
        <v>1</v>
      </c>
      <c r="F31" s="132" t="s">
        <v>1</v>
      </c>
      <c r="G31" s="132" t="s">
        <v>1</v>
      </c>
      <c r="H31" s="132" t="s">
        <v>1</v>
      </c>
      <c r="I31" s="174" t="s">
        <v>1</v>
      </c>
      <c r="J31" s="174" t="s">
        <v>1</v>
      </c>
      <c r="K31" s="174">
        <v>2</v>
      </c>
      <c r="L31" s="132">
        <v>1</v>
      </c>
      <c r="M31" s="132" t="s">
        <v>1</v>
      </c>
      <c r="N31" s="132" t="s">
        <v>1</v>
      </c>
      <c r="O31" s="132" t="s">
        <v>1</v>
      </c>
      <c r="P31" s="132" t="s">
        <v>1</v>
      </c>
      <c r="Q31" s="132" t="s">
        <v>1</v>
      </c>
      <c r="R31" s="132" t="s">
        <v>1</v>
      </c>
      <c r="S31" s="174" t="s">
        <v>1</v>
      </c>
      <c r="T31" s="132" t="s">
        <v>1</v>
      </c>
      <c r="U31" s="133" t="s">
        <v>1</v>
      </c>
    </row>
    <row r="32" spans="1:21" collapsed="1" x14ac:dyDescent="0.35">
      <c r="A32" t="b">
        <v>0</v>
      </c>
      <c r="B32">
        <v>28</v>
      </c>
      <c r="C32" s="176" t="s">
        <v>726</v>
      </c>
      <c r="D32" s="132" t="s">
        <v>1</v>
      </c>
      <c r="E32" s="132" t="s">
        <v>1</v>
      </c>
      <c r="F32" s="132" t="s">
        <v>1</v>
      </c>
      <c r="G32" s="132" t="s">
        <v>1</v>
      </c>
      <c r="H32" s="132" t="s">
        <v>1</v>
      </c>
      <c r="I32" s="174" t="s">
        <v>1</v>
      </c>
      <c r="J32" s="174" t="s">
        <v>1</v>
      </c>
      <c r="K32" s="174" t="s">
        <v>1</v>
      </c>
      <c r="L32" s="132" t="s">
        <v>1</v>
      </c>
      <c r="M32" s="132" t="s">
        <v>1</v>
      </c>
      <c r="N32" s="132" t="s">
        <v>1</v>
      </c>
      <c r="O32" s="132" t="s">
        <v>1</v>
      </c>
      <c r="P32" s="132" t="s">
        <v>1</v>
      </c>
      <c r="Q32" s="132">
        <v>1</v>
      </c>
      <c r="R32" s="132" t="s">
        <v>1</v>
      </c>
      <c r="S32" s="174" t="s">
        <v>1</v>
      </c>
      <c r="T32" s="132">
        <v>2</v>
      </c>
      <c r="U32" s="133" t="s">
        <v>1</v>
      </c>
    </row>
    <row r="33" spans="1:21" hidden="1" outlineLevel="1" x14ac:dyDescent="0.35">
      <c r="A33" t="b">
        <v>1</v>
      </c>
      <c r="B33">
        <v>29</v>
      </c>
      <c r="C33" s="176" t="s">
        <v>519</v>
      </c>
      <c r="D33" s="132" t="s">
        <v>1</v>
      </c>
      <c r="E33" s="132" t="s">
        <v>1</v>
      </c>
      <c r="F33" s="132" t="s">
        <v>1</v>
      </c>
      <c r="G33" s="132" t="s">
        <v>1</v>
      </c>
      <c r="H33" s="132" t="s">
        <v>1</v>
      </c>
      <c r="I33" s="174" t="s">
        <v>1</v>
      </c>
      <c r="J33" s="174">
        <v>2</v>
      </c>
      <c r="K33" s="174" t="s">
        <v>1</v>
      </c>
      <c r="L33" s="132">
        <v>1</v>
      </c>
      <c r="M33" s="132" t="s">
        <v>1</v>
      </c>
      <c r="N33" s="132" t="s">
        <v>1</v>
      </c>
      <c r="O33" s="132" t="s">
        <v>1</v>
      </c>
      <c r="P33" s="132" t="s">
        <v>1</v>
      </c>
      <c r="Q33" s="132" t="s">
        <v>1</v>
      </c>
      <c r="R33" s="132" t="s">
        <v>1</v>
      </c>
      <c r="S33" s="174" t="s">
        <v>1</v>
      </c>
      <c r="T33" s="132" t="s">
        <v>1</v>
      </c>
      <c r="U33" s="133" t="s">
        <v>1</v>
      </c>
    </row>
    <row r="34" spans="1:21" hidden="1" outlineLevel="1" x14ac:dyDescent="0.35">
      <c r="A34" t="b">
        <v>1</v>
      </c>
      <c r="B34">
        <v>30</v>
      </c>
      <c r="C34" s="176" t="s">
        <v>708</v>
      </c>
      <c r="D34" s="132" t="s">
        <v>1</v>
      </c>
      <c r="E34" s="132" t="s">
        <v>1</v>
      </c>
      <c r="F34" s="132" t="s">
        <v>1</v>
      </c>
      <c r="G34" s="132" t="s">
        <v>1</v>
      </c>
      <c r="H34" s="132" t="s">
        <v>1</v>
      </c>
      <c r="I34" s="174" t="s">
        <v>1</v>
      </c>
      <c r="J34" s="174" t="s">
        <v>1</v>
      </c>
      <c r="K34" s="174">
        <v>2</v>
      </c>
      <c r="L34" s="132">
        <v>1</v>
      </c>
      <c r="M34" s="132" t="s">
        <v>1</v>
      </c>
      <c r="N34" s="132" t="s">
        <v>1</v>
      </c>
      <c r="O34" s="132" t="s">
        <v>1</v>
      </c>
      <c r="P34" s="132" t="s">
        <v>1</v>
      </c>
      <c r="Q34" s="132" t="s">
        <v>1</v>
      </c>
      <c r="R34" s="132" t="s">
        <v>1</v>
      </c>
      <c r="S34" s="174" t="s">
        <v>1</v>
      </c>
      <c r="T34" s="132" t="s">
        <v>1</v>
      </c>
      <c r="U34" s="133" t="s">
        <v>1</v>
      </c>
    </row>
    <row r="35" spans="1:21" collapsed="1" x14ac:dyDescent="0.35">
      <c r="A35" t="b">
        <v>0</v>
      </c>
      <c r="B35">
        <v>31</v>
      </c>
      <c r="C35" s="176" t="s">
        <v>586</v>
      </c>
      <c r="D35" s="132" t="s">
        <v>1</v>
      </c>
      <c r="E35" s="132" t="s">
        <v>1</v>
      </c>
      <c r="F35" s="132" t="s">
        <v>1</v>
      </c>
      <c r="G35" s="132" t="s">
        <v>1</v>
      </c>
      <c r="H35" s="132" t="s">
        <v>1</v>
      </c>
      <c r="I35" s="174" t="s">
        <v>1</v>
      </c>
      <c r="J35" s="174" t="s">
        <v>1</v>
      </c>
      <c r="K35" s="174" t="s">
        <v>1</v>
      </c>
      <c r="L35" s="132" t="s">
        <v>1</v>
      </c>
      <c r="M35" s="132" t="s">
        <v>1</v>
      </c>
      <c r="N35" s="132" t="s">
        <v>1</v>
      </c>
      <c r="O35" s="132" t="s">
        <v>1</v>
      </c>
      <c r="P35" s="132" t="s">
        <v>1</v>
      </c>
      <c r="Q35" s="132">
        <v>1</v>
      </c>
      <c r="R35" s="132" t="s">
        <v>1</v>
      </c>
      <c r="S35" s="174" t="s">
        <v>1</v>
      </c>
      <c r="T35" s="132">
        <v>2</v>
      </c>
      <c r="U35" s="133" t="s">
        <v>1</v>
      </c>
    </row>
    <row r="36" spans="1:21" x14ac:dyDescent="0.35">
      <c r="A36" t="b">
        <v>0</v>
      </c>
      <c r="B36">
        <v>32</v>
      </c>
      <c r="C36" s="176" t="s">
        <v>610</v>
      </c>
      <c r="D36" s="132" t="s">
        <v>1</v>
      </c>
      <c r="E36" s="132" t="s">
        <v>1</v>
      </c>
      <c r="F36" s="132" t="s">
        <v>1</v>
      </c>
      <c r="G36" s="132" t="s">
        <v>1</v>
      </c>
      <c r="H36" s="132" t="s">
        <v>1</v>
      </c>
      <c r="I36" s="174" t="s">
        <v>1</v>
      </c>
      <c r="J36" s="174" t="s">
        <v>1</v>
      </c>
      <c r="K36" s="174" t="s">
        <v>1</v>
      </c>
      <c r="L36" s="132" t="s">
        <v>1</v>
      </c>
      <c r="M36" s="132" t="s">
        <v>1</v>
      </c>
      <c r="N36" s="132" t="s">
        <v>1</v>
      </c>
      <c r="O36" s="132" t="s">
        <v>1</v>
      </c>
      <c r="P36" s="132" t="s">
        <v>1</v>
      </c>
      <c r="Q36" s="132">
        <v>1</v>
      </c>
      <c r="R36" s="132" t="s">
        <v>1</v>
      </c>
      <c r="S36" s="174" t="s">
        <v>1</v>
      </c>
      <c r="T36" s="132">
        <v>2</v>
      </c>
      <c r="U36" s="133" t="s">
        <v>1</v>
      </c>
    </row>
    <row r="37" spans="1:21" hidden="1" outlineLevel="1" x14ac:dyDescent="0.35">
      <c r="A37" t="b">
        <v>1</v>
      </c>
      <c r="B37">
        <v>33</v>
      </c>
      <c r="C37" s="176" t="s">
        <v>670</v>
      </c>
      <c r="D37" s="132" t="s">
        <v>1</v>
      </c>
      <c r="E37" s="132" t="s">
        <v>1</v>
      </c>
      <c r="F37" s="132" t="s">
        <v>1</v>
      </c>
      <c r="G37" s="132" t="s">
        <v>1</v>
      </c>
      <c r="H37" s="132" t="s">
        <v>1</v>
      </c>
      <c r="I37" s="174">
        <v>2</v>
      </c>
      <c r="J37" s="174" t="s">
        <v>1</v>
      </c>
      <c r="K37" s="174" t="s">
        <v>1</v>
      </c>
      <c r="L37" s="132">
        <v>1</v>
      </c>
      <c r="M37" s="132" t="s">
        <v>1</v>
      </c>
      <c r="N37" s="132" t="s">
        <v>1</v>
      </c>
      <c r="O37" s="132" t="s">
        <v>1</v>
      </c>
      <c r="P37" s="132" t="s">
        <v>1</v>
      </c>
      <c r="Q37" s="132" t="s">
        <v>1</v>
      </c>
      <c r="R37" s="132" t="s">
        <v>1</v>
      </c>
      <c r="S37" s="174" t="s">
        <v>1</v>
      </c>
      <c r="T37" s="132" t="s">
        <v>1</v>
      </c>
      <c r="U37" s="133" t="s">
        <v>1</v>
      </c>
    </row>
    <row r="38" spans="1:21" collapsed="1" x14ac:dyDescent="0.35">
      <c r="A38" t="b">
        <v>0</v>
      </c>
      <c r="B38">
        <v>34</v>
      </c>
      <c r="C38" s="176" t="s">
        <v>621</v>
      </c>
      <c r="D38" s="132" t="s">
        <v>1</v>
      </c>
      <c r="E38" s="132" t="s">
        <v>1</v>
      </c>
      <c r="F38" s="132" t="s">
        <v>1</v>
      </c>
      <c r="G38" s="132" t="s">
        <v>1</v>
      </c>
      <c r="H38" s="132" t="s">
        <v>1</v>
      </c>
      <c r="I38" s="174" t="s">
        <v>1</v>
      </c>
      <c r="J38" s="174" t="s">
        <v>1</v>
      </c>
      <c r="K38" s="174" t="s">
        <v>1</v>
      </c>
      <c r="L38" s="132" t="s">
        <v>1</v>
      </c>
      <c r="M38" s="132" t="s">
        <v>1</v>
      </c>
      <c r="N38" s="132" t="s">
        <v>1</v>
      </c>
      <c r="O38" s="132" t="s">
        <v>1</v>
      </c>
      <c r="P38" s="132" t="s">
        <v>1</v>
      </c>
      <c r="Q38" s="132">
        <v>1</v>
      </c>
      <c r="R38" s="132" t="s">
        <v>1</v>
      </c>
      <c r="S38" s="174" t="s">
        <v>1</v>
      </c>
      <c r="T38" s="132">
        <v>2</v>
      </c>
      <c r="U38" s="133" t="s">
        <v>1</v>
      </c>
    </row>
    <row r="39" spans="1:21" x14ac:dyDescent="0.35">
      <c r="A39" t="b">
        <v>0</v>
      </c>
      <c r="B39">
        <v>35</v>
      </c>
      <c r="C39" s="176" t="s">
        <v>532</v>
      </c>
      <c r="D39" s="132" t="s">
        <v>1</v>
      </c>
      <c r="E39" s="132" t="s">
        <v>1</v>
      </c>
      <c r="F39" s="132" t="s">
        <v>1</v>
      </c>
      <c r="G39" s="132" t="s">
        <v>1</v>
      </c>
      <c r="H39" s="132" t="s">
        <v>1</v>
      </c>
      <c r="I39" s="174" t="s">
        <v>1</v>
      </c>
      <c r="J39" s="174" t="s">
        <v>1</v>
      </c>
      <c r="K39" s="174" t="s">
        <v>1</v>
      </c>
      <c r="L39" s="132">
        <v>1</v>
      </c>
      <c r="M39" s="132" t="s">
        <v>1</v>
      </c>
      <c r="N39" s="132" t="s">
        <v>1</v>
      </c>
      <c r="O39" s="132" t="s">
        <v>1</v>
      </c>
      <c r="P39" s="132" t="s">
        <v>1</v>
      </c>
      <c r="Q39" s="132" t="s">
        <v>1</v>
      </c>
      <c r="R39" s="132" t="s">
        <v>1</v>
      </c>
      <c r="S39" s="174" t="s">
        <v>1</v>
      </c>
      <c r="T39" s="132">
        <v>2</v>
      </c>
      <c r="U39" s="133" t="s">
        <v>1</v>
      </c>
    </row>
    <row r="40" spans="1:21" x14ac:dyDescent="0.35">
      <c r="A40" t="b">
        <v>0</v>
      </c>
      <c r="B40">
        <v>36</v>
      </c>
      <c r="C40" s="176" t="s">
        <v>614</v>
      </c>
      <c r="D40" s="132" t="s">
        <v>1</v>
      </c>
      <c r="E40" s="132" t="s">
        <v>1</v>
      </c>
      <c r="F40" s="132" t="s">
        <v>1</v>
      </c>
      <c r="G40" s="132" t="s">
        <v>1</v>
      </c>
      <c r="H40" s="132" t="s">
        <v>1</v>
      </c>
      <c r="I40" s="174" t="s">
        <v>1</v>
      </c>
      <c r="J40" s="174" t="s">
        <v>1</v>
      </c>
      <c r="K40" s="174" t="s">
        <v>1</v>
      </c>
      <c r="L40" s="132">
        <v>1</v>
      </c>
      <c r="M40" s="132" t="s">
        <v>1</v>
      </c>
      <c r="N40" s="132" t="s">
        <v>1</v>
      </c>
      <c r="O40" s="132" t="s">
        <v>1</v>
      </c>
      <c r="P40" s="132" t="s">
        <v>1</v>
      </c>
      <c r="Q40" s="132" t="s">
        <v>1</v>
      </c>
      <c r="R40" s="132" t="s">
        <v>1</v>
      </c>
      <c r="S40" s="174" t="s">
        <v>1</v>
      </c>
      <c r="T40" s="132">
        <v>2</v>
      </c>
      <c r="U40" s="133" t="s">
        <v>1</v>
      </c>
    </row>
    <row r="41" spans="1:21" x14ac:dyDescent="0.35">
      <c r="A41" t="b">
        <v>0</v>
      </c>
      <c r="B41">
        <v>37</v>
      </c>
      <c r="C41" s="176" t="s">
        <v>632</v>
      </c>
      <c r="D41" s="132" t="s">
        <v>1</v>
      </c>
      <c r="E41" s="132" t="s">
        <v>1</v>
      </c>
      <c r="F41" s="132" t="s">
        <v>1</v>
      </c>
      <c r="G41" s="132" t="s">
        <v>1</v>
      </c>
      <c r="H41" s="132" t="s">
        <v>1</v>
      </c>
      <c r="I41" s="174" t="s">
        <v>1</v>
      </c>
      <c r="J41" s="174" t="s">
        <v>1</v>
      </c>
      <c r="K41" s="174" t="s">
        <v>1</v>
      </c>
      <c r="L41" s="132">
        <v>1</v>
      </c>
      <c r="M41" s="132" t="s">
        <v>1</v>
      </c>
      <c r="N41" s="132" t="s">
        <v>1</v>
      </c>
      <c r="O41" s="132" t="s">
        <v>1</v>
      </c>
      <c r="P41" s="132" t="s">
        <v>1</v>
      </c>
      <c r="Q41" s="132" t="s">
        <v>1</v>
      </c>
      <c r="R41" s="132" t="s">
        <v>1</v>
      </c>
      <c r="S41" s="174" t="s">
        <v>1</v>
      </c>
      <c r="T41" s="132">
        <v>2</v>
      </c>
      <c r="U41" s="133" t="s">
        <v>1</v>
      </c>
    </row>
    <row r="42" spans="1:21" x14ac:dyDescent="0.35">
      <c r="A42" t="b">
        <v>0</v>
      </c>
      <c r="B42">
        <v>38</v>
      </c>
      <c r="C42" s="176" t="s">
        <v>609</v>
      </c>
      <c r="D42" s="132" t="s">
        <v>1</v>
      </c>
      <c r="E42" s="132" t="s">
        <v>1</v>
      </c>
      <c r="F42" s="132" t="s">
        <v>1</v>
      </c>
      <c r="G42" s="132" t="s">
        <v>1</v>
      </c>
      <c r="H42" s="132" t="s">
        <v>1</v>
      </c>
      <c r="I42" s="174" t="s">
        <v>1</v>
      </c>
      <c r="J42" s="174" t="s">
        <v>1</v>
      </c>
      <c r="K42" s="174" t="s">
        <v>1</v>
      </c>
      <c r="L42" s="132">
        <v>1</v>
      </c>
      <c r="M42" s="132" t="s">
        <v>1</v>
      </c>
      <c r="N42" s="132" t="s">
        <v>1</v>
      </c>
      <c r="O42" s="132" t="s">
        <v>1</v>
      </c>
      <c r="P42" s="132" t="s">
        <v>1</v>
      </c>
      <c r="Q42" s="132" t="s">
        <v>1</v>
      </c>
      <c r="R42" s="132" t="s">
        <v>1</v>
      </c>
      <c r="S42" s="174" t="s">
        <v>1</v>
      </c>
      <c r="T42" s="132">
        <v>2</v>
      </c>
      <c r="U42" s="133" t="s">
        <v>1</v>
      </c>
    </row>
    <row r="43" spans="1:21" x14ac:dyDescent="0.35">
      <c r="A43" t="b">
        <v>0</v>
      </c>
      <c r="B43">
        <v>39</v>
      </c>
      <c r="C43" s="176" t="s">
        <v>618</v>
      </c>
      <c r="D43" s="132" t="s">
        <v>1</v>
      </c>
      <c r="E43" s="132" t="s">
        <v>1</v>
      </c>
      <c r="F43" s="132" t="s">
        <v>1</v>
      </c>
      <c r="G43" s="132" t="s">
        <v>1</v>
      </c>
      <c r="H43" s="132" t="s">
        <v>1</v>
      </c>
      <c r="I43" s="174" t="s">
        <v>1</v>
      </c>
      <c r="J43" s="174" t="s">
        <v>1</v>
      </c>
      <c r="K43" s="174" t="s">
        <v>1</v>
      </c>
      <c r="L43" s="132">
        <v>1</v>
      </c>
      <c r="M43" s="132" t="s">
        <v>1</v>
      </c>
      <c r="N43" s="132" t="s">
        <v>1</v>
      </c>
      <c r="O43" s="132" t="s">
        <v>1</v>
      </c>
      <c r="P43" s="132" t="s">
        <v>1</v>
      </c>
      <c r="Q43" s="132" t="s">
        <v>1</v>
      </c>
      <c r="R43" s="132" t="s">
        <v>1</v>
      </c>
      <c r="S43" s="174" t="s">
        <v>1</v>
      </c>
      <c r="T43" s="132">
        <v>2</v>
      </c>
      <c r="U43" s="133" t="s">
        <v>1</v>
      </c>
    </row>
    <row r="44" spans="1:21" hidden="1" outlineLevel="1" x14ac:dyDescent="0.35">
      <c r="A44" t="b">
        <v>1</v>
      </c>
      <c r="B44">
        <v>40</v>
      </c>
      <c r="C44" s="176" t="s">
        <v>635</v>
      </c>
      <c r="D44" s="132" t="s">
        <v>1</v>
      </c>
      <c r="E44" s="132" t="s">
        <v>1</v>
      </c>
      <c r="F44" s="132" t="s">
        <v>1</v>
      </c>
      <c r="G44" s="132" t="s">
        <v>1</v>
      </c>
      <c r="H44" s="132" t="s">
        <v>1</v>
      </c>
      <c r="I44" s="174" t="s">
        <v>1</v>
      </c>
      <c r="J44" s="174" t="s">
        <v>1</v>
      </c>
      <c r="K44" s="174">
        <v>2</v>
      </c>
      <c r="L44" s="132" t="s">
        <v>1</v>
      </c>
      <c r="M44" s="132" t="s">
        <v>1</v>
      </c>
      <c r="N44" s="132" t="s">
        <v>1</v>
      </c>
      <c r="O44" s="132" t="s">
        <v>1</v>
      </c>
      <c r="P44" s="132" t="s">
        <v>1</v>
      </c>
      <c r="Q44" s="132">
        <v>1</v>
      </c>
      <c r="R44" s="132" t="s">
        <v>1</v>
      </c>
      <c r="S44" s="174" t="s">
        <v>1</v>
      </c>
      <c r="T44" s="132" t="s">
        <v>1</v>
      </c>
      <c r="U44" s="133" t="s">
        <v>1</v>
      </c>
    </row>
    <row r="45" spans="1:21" hidden="1" outlineLevel="1" x14ac:dyDescent="0.35">
      <c r="A45" t="b">
        <v>1</v>
      </c>
      <c r="B45">
        <v>41</v>
      </c>
      <c r="C45" s="176" t="s">
        <v>548</v>
      </c>
      <c r="D45" s="132" t="s">
        <v>1</v>
      </c>
      <c r="E45" s="132" t="s">
        <v>1</v>
      </c>
      <c r="F45" s="132" t="s">
        <v>1</v>
      </c>
      <c r="G45" s="132" t="s">
        <v>1</v>
      </c>
      <c r="H45" s="132" t="s">
        <v>1</v>
      </c>
      <c r="I45" s="174" t="s">
        <v>1</v>
      </c>
      <c r="J45" s="174">
        <v>2</v>
      </c>
      <c r="K45" s="174" t="s">
        <v>1</v>
      </c>
      <c r="L45" s="132">
        <v>1</v>
      </c>
      <c r="M45" s="132" t="s">
        <v>1</v>
      </c>
      <c r="N45" s="132" t="s">
        <v>1</v>
      </c>
      <c r="O45" s="132" t="s">
        <v>1</v>
      </c>
      <c r="P45" s="132" t="s">
        <v>1</v>
      </c>
      <c r="Q45" s="132" t="s">
        <v>1</v>
      </c>
      <c r="R45" s="132" t="s">
        <v>1</v>
      </c>
      <c r="S45" s="174" t="s">
        <v>1</v>
      </c>
      <c r="T45" s="132" t="s">
        <v>1</v>
      </c>
      <c r="U45" s="133" t="s">
        <v>1</v>
      </c>
    </row>
    <row r="46" spans="1:21" collapsed="1" x14ac:dyDescent="0.35">
      <c r="A46" t="b">
        <v>0</v>
      </c>
      <c r="B46">
        <v>42</v>
      </c>
      <c r="C46" s="177" t="s">
        <v>545</v>
      </c>
      <c r="D46" s="134" t="s">
        <v>1</v>
      </c>
      <c r="E46" s="134" t="s">
        <v>1</v>
      </c>
      <c r="F46" s="134" t="s">
        <v>1</v>
      </c>
      <c r="G46" s="134" t="s">
        <v>1</v>
      </c>
      <c r="H46" s="134" t="s">
        <v>1</v>
      </c>
      <c r="I46" s="175" t="s">
        <v>1</v>
      </c>
      <c r="J46" s="175" t="s">
        <v>1</v>
      </c>
      <c r="K46" s="175" t="s">
        <v>1</v>
      </c>
      <c r="L46" s="134">
        <v>1</v>
      </c>
      <c r="M46" s="134" t="s">
        <v>1</v>
      </c>
      <c r="N46" s="134" t="s">
        <v>1</v>
      </c>
      <c r="O46" s="134" t="s">
        <v>1</v>
      </c>
      <c r="P46" s="134" t="s">
        <v>1</v>
      </c>
      <c r="Q46" s="134" t="s">
        <v>1</v>
      </c>
      <c r="R46" s="134" t="s">
        <v>1</v>
      </c>
      <c r="S46" s="175" t="s">
        <v>1</v>
      </c>
      <c r="T46" s="134">
        <v>2</v>
      </c>
      <c r="U46" s="135" t="s">
        <v>1</v>
      </c>
    </row>
    <row r="47" spans="1:21" hidden="1" outlineLevel="1" x14ac:dyDescent="0.35">
      <c r="A47" t="b">
        <v>1</v>
      </c>
      <c r="B47">
        <v>43</v>
      </c>
      <c r="C47" s="176" t="s">
        <v>684</v>
      </c>
      <c r="D47" s="132" t="s">
        <v>1</v>
      </c>
      <c r="E47" s="132" t="s">
        <v>1</v>
      </c>
      <c r="F47" s="132" t="s">
        <v>1</v>
      </c>
      <c r="G47" s="132" t="s">
        <v>1</v>
      </c>
      <c r="H47" s="132" t="s">
        <v>1</v>
      </c>
      <c r="I47" s="174" t="s">
        <v>1</v>
      </c>
      <c r="J47" s="174" t="s">
        <v>1</v>
      </c>
      <c r="K47" s="174" t="s">
        <v>1</v>
      </c>
      <c r="L47" s="132">
        <v>1</v>
      </c>
      <c r="M47" s="132" t="s">
        <v>1</v>
      </c>
      <c r="N47" s="132" t="s">
        <v>1</v>
      </c>
      <c r="O47" s="132" t="s">
        <v>1</v>
      </c>
      <c r="P47" s="132" t="s">
        <v>1</v>
      </c>
      <c r="Q47" s="132" t="s">
        <v>1</v>
      </c>
      <c r="R47" s="132" t="s">
        <v>1</v>
      </c>
      <c r="S47" s="174" t="s">
        <v>1</v>
      </c>
      <c r="T47" s="132" t="s">
        <v>1</v>
      </c>
      <c r="U47" s="133" t="s">
        <v>1</v>
      </c>
    </row>
    <row r="48" spans="1:21" hidden="1" outlineLevel="1" x14ac:dyDescent="0.35">
      <c r="A48" t="b">
        <v>1</v>
      </c>
      <c r="B48">
        <v>44</v>
      </c>
      <c r="C48" s="177" t="s">
        <v>623</v>
      </c>
      <c r="D48" s="134" t="s">
        <v>1</v>
      </c>
      <c r="E48" s="134" t="s">
        <v>1</v>
      </c>
      <c r="F48" s="134" t="s">
        <v>1</v>
      </c>
      <c r="G48" s="134" t="s">
        <v>1</v>
      </c>
      <c r="H48" s="134">
        <v>1</v>
      </c>
      <c r="I48" s="175" t="s">
        <v>1</v>
      </c>
      <c r="J48" s="175" t="s">
        <v>1</v>
      </c>
      <c r="K48" s="175" t="s">
        <v>1</v>
      </c>
      <c r="L48" s="134" t="s">
        <v>1</v>
      </c>
      <c r="M48" s="134" t="s">
        <v>1</v>
      </c>
      <c r="N48" s="134" t="s">
        <v>1</v>
      </c>
      <c r="O48" s="134" t="s">
        <v>1</v>
      </c>
      <c r="P48" s="134" t="s">
        <v>1</v>
      </c>
      <c r="Q48" s="134" t="s">
        <v>1</v>
      </c>
      <c r="R48" s="134" t="s">
        <v>1</v>
      </c>
      <c r="S48" s="175">
        <v>2</v>
      </c>
      <c r="T48" s="134" t="s">
        <v>1</v>
      </c>
      <c r="U48" s="135" t="s">
        <v>1</v>
      </c>
    </row>
    <row r="49" collapsed="1" x14ac:dyDescent="0.35"/>
  </sheetData>
  <mergeCells count="1">
    <mergeCell ref="C1:U1"/>
  </mergeCells>
  <conditionalFormatting sqref="C5:C70">
    <cfRule type="expression" dxfId="3" priority="1">
      <formula>$A5</formula>
    </cfRule>
  </conditionalFormatting>
  <conditionalFormatting sqref="D5:U48">
    <cfRule type="expression" dxfId="2" priority="2" stopIfTrue="1">
      <formula>AND(D5=ThisRoundNum,$A5)</formula>
    </cfRule>
    <cfRule type="expression" dxfId="1" priority="3">
      <formula>D5=ThisRoundNum</formula>
    </cfRule>
    <cfRule type="expression" dxfId="0" priority="4">
      <formula>ISNUMBER(D5)</formula>
    </cfRule>
  </conditionalFormatting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>
      <selection activeCell="M3" sqref="A1:XFD1048576"/>
    </sheetView>
  </sheetViews>
  <sheetFormatPr defaultRowHeight="14.5" x14ac:dyDescent="0.35"/>
  <cols>
    <col min="1" max="1" width="10.7265625" bestFit="1" customWidth="1"/>
    <col min="2" max="2" width="22.1796875" bestFit="1" customWidth="1"/>
    <col min="3" max="3" width="8.81640625" bestFit="1" customWidth="1"/>
    <col min="4" max="4" width="14.453125" bestFit="1" customWidth="1"/>
    <col min="5" max="5" width="26.453125" bestFit="1" customWidth="1"/>
  </cols>
  <sheetData>
    <row r="1" spans="1:5" x14ac:dyDescent="0.35">
      <c r="A1" t="s">
        <v>43</v>
      </c>
      <c r="B1" t="s">
        <v>394</v>
      </c>
      <c r="C1" t="s">
        <v>395</v>
      </c>
      <c r="D1" t="s">
        <v>396</v>
      </c>
      <c r="E1" t="s">
        <v>397</v>
      </c>
    </row>
    <row r="2" spans="1:5" x14ac:dyDescent="0.35">
      <c r="A2">
        <v>18</v>
      </c>
      <c r="B2" t="s">
        <v>398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399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400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401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402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403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404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405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406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407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408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409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493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410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45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494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411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412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19</v>
      </c>
      <c r="B20" t="s">
        <v>413</v>
      </c>
      <c r="C20" t="b">
        <v>1</v>
      </c>
      <c r="D20" s="4">
        <v>45016.142232442129</v>
      </c>
      <c r="E20" t="b">
        <v>1</v>
      </c>
    </row>
    <row r="21" spans="1:5" x14ac:dyDescent="0.35">
      <c r="A21">
        <v>8</v>
      </c>
      <c r="B21" t="s">
        <v>414</v>
      </c>
      <c r="C21" t="b">
        <v>1</v>
      </c>
      <c r="D21" s="4">
        <v>45014.49213136574</v>
      </c>
      <c r="E21" t="b">
        <v>1</v>
      </c>
    </row>
    <row r="22" spans="1:5" x14ac:dyDescent="0.35">
      <c r="A22">
        <v>17</v>
      </c>
      <c r="B22" t="s">
        <v>415</v>
      </c>
      <c r="C22" t="b">
        <v>1</v>
      </c>
      <c r="D22" s="4">
        <v>45014.492159837966</v>
      </c>
      <c r="E22" t="b">
        <v>1</v>
      </c>
    </row>
    <row r="23" spans="1:5" x14ac:dyDescent="0.35">
      <c r="A23">
        <v>13</v>
      </c>
      <c r="B23" t="s">
        <v>416</v>
      </c>
      <c r="C23" t="b">
        <v>1</v>
      </c>
      <c r="D23" s="4">
        <v>45014.492148958336</v>
      </c>
      <c r="E23" t="b">
        <v>1</v>
      </c>
    </row>
    <row r="24" spans="1:5" x14ac:dyDescent="0.35">
      <c r="A24">
        <v>11</v>
      </c>
      <c r="B24" t="s">
        <v>417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43"/>
  <sheetViews>
    <sheetView workbookViewId="0">
      <selection activeCell="M3" sqref="A1:XFD1048576"/>
    </sheetView>
  </sheetViews>
  <sheetFormatPr defaultRowHeight="14.5" x14ac:dyDescent="0.35"/>
  <cols>
    <col min="1" max="1" width="17.26953125" bestFit="1" customWidth="1"/>
    <col min="2" max="2" width="13.26953125" bestFit="1" customWidth="1"/>
    <col min="3" max="3" width="10.7265625" bestFit="1" customWidth="1"/>
    <col min="4" max="4" width="22.1796875" bestFit="1" customWidth="1"/>
    <col min="5" max="5" width="8.81640625" bestFit="1" customWidth="1"/>
    <col min="6" max="6" width="10.81640625" bestFit="1" customWidth="1"/>
    <col min="7" max="7" width="12.453125" bestFit="1" customWidth="1"/>
    <col min="8" max="8" width="13.54296875" bestFit="1" customWidth="1"/>
    <col min="9" max="9" width="13.26953125" bestFit="1" customWidth="1"/>
    <col min="10" max="10" width="14.81640625" bestFit="1" customWidth="1"/>
    <col min="11" max="11" width="13.26953125" bestFit="1" customWidth="1"/>
    <col min="12" max="12" width="16.453125" bestFit="1" customWidth="1"/>
    <col min="13" max="13" width="10" bestFit="1" customWidth="1"/>
    <col min="14" max="14" width="9.453125" bestFit="1" customWidth="1"/>
    <col min="15" max="15" width="16.54296875" bestFit="1" customWidth="1"/>
    <col min="16" max="16" width="17.81640625" bestFit="1" customWidth="1"/>
    <col min="17" max="17" width="11.1796875" bestFit="1" customWidth="1"/>
    <col min="18" max="18" width="13.81640625" bestFit="1" customWidth="1"/>
    <col min="19" max="19" width="19.81640625" bestFit="1" customWidth="1"/>
    <col min="20" max="20" width="20.81640625" bestFit="1" customWidth="1"/>
    <col min="21" max="21" width="9.81640625" bestFit="1" customWidth="1"/>
    <col min="22" max="22" width="12.81640625" bestFit="1" customWidth="1"/>
    <col min="23" max="23" width="10.26953125" bestFit="1" customWidth="1"/>
    <col min="24" max="24" width="19.54296875" bestFit="1" customWidth="1"/>
    <col min="25" max="25" width="29.1796875" bestFit="1" customWidth="1"/>
    <col min="26" max="26" width="15.1796875" bestFit="1" customWidth="1"/>
    <col min="27" max="27" width="25.1796875" bestFit="1" customWidth="1"/>
    <col min="28" max="28" width="31" bestFit="1" customWidth="1"/>
  </cols>
  <sheetData>
    <row r="1" spans="1:28" x14ac:dyDescent="0.35">
      <c r="A1" t="s">
        <v>418</v>
      </c>
      <c r="B1" t="s">
        <v>419</v>
      </c>
      <c r="C1" t="s">
        <v>43</v>
      </c>
      <c r="D1" t="s">
        <v>394</v>
      </c>
      <c r="E1" t="s">
        <v>395</v>
      </c>
      <c r="F1" t="s">
        <v>40</v>
      </c>
      <c r="G1" t="s">
        <v>47</v>
      </c>
      <c r="H1" t="s">
        <v>4</v>
      </c>
      <c r="I1" t="s">
        <v>420</v>
      </c>
      <c r="J1" t="s">
        <v>49</v>
      </c>
      <c r="K1" t="s">
        <v>50</v>
      </c>
      <c r="L1" t="s">
        <v>51</v>
      </c>
      <c r="M1" t="s">
        <v>8</v>
      </c>
      <c r="N1" t="s">
        <v>9</v>
      </c>
      <c r="O1" t="s">
        <v>421</v>
      </c>
      <c r="P1" t="s">
        <v>7</v>
      </c>
      <c r="Q1" t="s">
        <v>422</v>
      </c>
      <c r="R1" t="s">
        <v>52</v>
      </c>
      <c r="S1" t="s">
        <v>423</v>
      </c>
      <c r="T1" t="s">
        <v>424</v>
      </c>
      <c r="U1" t="s">
        <v>425</v>
      </c>
      <c r="V1" t="s">
        <v>426</v>
      </c>
      <c r="W1" t="s">
        <v>46</v>
      </c>
      <c r="X1" t="s">
        <v>53</v>
      </c>
      <c r="Y1" t="s">
        <v>427</v>
      </c>
      <c r="Z1" t="s">
        <v>428</v>
      </c>
      <c r="AA1" t="s">
        <v>48</v>
      </c>
      <c r="AB1" t="s">
        <v>429</v>
      </c>
    </row>
    <row r="2" spans="1:28" x14ac:dyDescent="0.35">
      <c r="A2" t="b">
        <v>1</v>
      </c>
      <c r="B2" t="b">
        <v>1</v>
      </c>
      <c r="C2">
        <v>6</v>
      </c>
      <c r="D2" t="s">
        <v>399</v>
      </c>
      <c r="E2" t="b">
        <v>1</v>
      </c>
      <c r="F2">
        <v>65</v>
      </c>
      <c r="G2" t="s">
        <v>129</v>
      </c>
      <c r="H2" t="s">
        <v>211</v>
      </c>
      <c r="I2">
        <v>78</v>
      </c>
      <c r="J2">
        <v>6</v>
      </c>
      <c r="K2">
        <v>84</v>
      </c>
      <c r="L2">
        <v>0.65</v>
      </c>
      <c r="M2" t="s">
        <v>91</v>
      </c>
      <c r="N2" t="s">
        <v>98</v>
      </c>
      <c r="O2">
        <v>6</v>
      </c>
      <c r="P2" t="s">
        <v>430</v>
      </c>
      <c r="Q2">
        <v>1962211420</v>
      </c>
      <c r="R2" t="b">
        <v>1</v>
      </c>
      <c r="S2">
        <v>165</v>
      </c>
      <c r="T2" t="b">
        <v>0</v>
      </c>
      <c r="U2">
        <v>32</v>
      </c>
      <c r="V2">
        <v>0</v>
      </c>
      <c r="W2">
        <v>-1</v>
      </c>
      <c r="X2">
        <v>77</v>
      </c>
      <c r="Y2">
        <v>4</v>
      </c>
      <c r="Z2">
        <v>120</v>
      </c>
      <c r="AA2">
        <v>5</v>
      </c>
      <c r="AB2">
        <v>13</v>
      </c>
    </row>
    <row r="3" spans="1:28" x14ac:dyDescent="0.35">
      <c r="A3" t="b">
        <v>1</v>
      </c>
      <c r="B3" t="b">
        <v>1</v>
      </c>
      <c r="C3">
        <v>6</v>
      </c>
      <c r="D3" t="s">
        <v>399</v>
      </c>
      <c r="E3" t="b">
        <v>1</v>
      </c>
      <c r="F3">
        <v>131</v>
      </c>
      <c r="G3" t="s">
        <v>142</v>
      </c>
      <c r="H3" t="s">
        <v>368</v>
      </c>
      <c r="I3">
        <v>74</v>
      </c>
      <c r="J3">
        <v>7</v>
      </c>
      <c r="K3">
        <v>81</v>
      </c>
      <c r="L3">
        <v>0.6166666666666667</v>
      </c>
      <c r="M3" t="s">
        <v>91</v>
      </c>
      <c r="N3" t="s">
        <v>88</v>
      </c>
      <c r="O3">
        <v>6</v>
      </c>
      <c r="P3" t="s">
        <v>431</v>
      </c>
      <c r="Q3">
        <v>158390288</v>
      </c>
      <c r="R3" t="b">
        <v>0</v>
      </c>
      <c r="S3">
        <v>1</v>
      </c>
      <c r="T3" t="b">
        <v>0</v>
      </c>
      <c r="U3">
        <v>32</v>
      </c>
      <c r="V3">
        <v>0</v>
      </c>
      <c r="W3">
        <v>-1</v>
      </c>
      <c r="X3">
        <v>67</v>
      </c>
      <c r="Y3">
        <v>2</v>
      </c>
      <c r="Z3">
        <v>120</v>
      </c>
      <c r="AA3">
        <v>2</v>
      </c>
      <c r="AB3">
        <v>1</v>
      </c>
    </row>
    <row r="4" spans="1:28" x14ac:dyDescent="0.35">
      <c r="A4" t="b">
        <v>1</v>
      </c>
      <c r="B4" t="b">
        <v>1</v>
      </c>
      <c r="C4">
        <v>6</v>
      </c>
      <c r="D4" t="s">
        <v>399</v>
      </c>
      <c r="E4" t="b">
        <v>1</v>
      </c>
      <c r="F4">
        <v>97</v>
      </c>
      <c r="G4" t="s">
        <v>133</v>
      </c>
      <c r="H4" t="s">
        <v>102</v>
      </c>
      <c r="I4">
        <v>74</v>
      </c>
      <c r="J4">
        <v>7</v>
      </c>
      <c r="K4">
        <v>81</v>
      </c>
      <c r="L4">
        <v>0.6166666666666667</v>
      </c>
      <c r="M4" t="s">
        <v>91</v>
      </c>
      <c r="N4" t="s">
        <v>88</v>
      </c>
      <c r="O4">
        <v>6</v>
      </c>
      <c r="P4" t="s">
        <v>430</v>
      </c>
      <c r="Q4">
        <v>395897235</v>
      </c>
      <c r="R4" t="b">
        <v>0</v>
      </c>
      <c r="S4">
        <v>1</v>
      </c>
      <c r="T4" t="b">
        <v>0</v>
      </c>
      <c r="U4">
        <v>49</v>
      </c>
      <c r="V4">
        <v>0</v>
      </c>
      <c r="W4">
        <v>-1</v>
      </c>
      <c r="X4">
        <v>77</v>
      </c>
      <c r="Y4">
        <v>4</v>
      </c>
      <c r="Z4">
        <v>120</v>
      </c>
      <c r="AA4">
        <v>4</v>
      </c>
      <c r="AB4">
        <v>13</v>
      </c>
    </row>
    <row r="5" spans="1:28" x14ac:dyDescent="0.35">
      <c r="A5" t="b">
        <v>1</v>
      </c>
      <c r="B5" t="b">
        <v>1</v>
      </c>
      <c r="C5">
        <v>6</v>
      </c>
      <c r="D5" t="s">
        <v>399</v>
      </c>
      <c r="E5" t="b">
        <v>1</v>
      </c>
      <c r="F5">
        <v>106</v>
      </c>
      <c r="G5" t="s">
        <v>246</v>
      </c>
      <c r="H5" t="s">
        <v>247</v>
      </c>
      <c r="I5">
        <v>75</v>
      </c>
      <c r="J5">
        <v>4</v>
      </c>
      <c r="K5">
        <v>79</v>
      </c>
      <c r="L5">
        <v>0.625</v>
      </c>
      <c r="M5" t="s">
        <v>87</v>
      </c>
      <c r="N5" t="s">
        <v>98</v>
      </c>
      <c r="O5">
        <v>6</v>
      </c>
      <c r="P5" t="s">
        <v>430</v>
      </c>
      <c r="Q5">
        <v>1162248363</v>
      </c>
      <c r="R5" t="b">
        <v>1</v>
      </c>
      <c r="S5">
        <v>120</v>
      </c>
      <c r="T5" t="b">
        <v>0</v>
      </c>
      <c r="U5">
        <v>63</v>
      </c>
      <c r="V5">
        <v>0</v>
      </c>
      <c r="W5">
        <v>-1</v>
      </c>
      <c r="X5">
        <v>65</v>
      </c>
      <c r="Y5">
        <v>3</v>
      </c>
      <c r="Z5">
        <v>120</v>
      </c>
      <c r="AA5">
        <v>3</v>
      </c>
      <c r="AB5">
        <v>9</v>
      </c>
    </row>
    <row r="6" spans="1:28" x14ac:dyDescent="0.35">
      <c r="A6" t="b">
        <v>1</v>
      </c>
      <c r="B6" t="b">
        <v>1</v>
      </c>
      <c r="C6">
        <v>6</v>
      </c>
      <c r="D6" t="s">
        <v>399</v>
      </c>
      <c r="E6" t="b">
        <v>1</v>
      </c>
      <c r="F6">
        <v>150</v>
      </c>
      <c r="G6" t="s">
        <v>382</v>
      </c>
      <c r="H6" t="s">
        <v>153</v>
      </c>
      <c r="I6">
        <v>69</v>
      </c>
      <c r="J6">
        <v>9</v>
      </c>
      <c r="K6">
        <v>78</v>
      </c>
      <c r="L6">
        <v>0.57499999999999996</v>
      </c>
      <c r="M6" t="s">
        <v>91</v>
      </c>
      <c r="N6" t="s">
        <v>88</v>
      </c>
      <c r="O6">
        <v>6</v>
      </c>
      <c r="P6" t="s">
        <v>430</v>
      </c>
      <c r="Q6">
        <v>1148252001</v>
      </c>
      <c r="R6" t="b">
        <v>1</v>
      </c>
      <c r="S6">
        <v>175</v>
      </c>
      <c r="T6" t="b">
        <v>0</v>
      </c>
      <c r="U6">
        <v>93</v>
      </c>
      <c r="V6">
        <v>0</v>
      </c>
      <c r="W6">
        <v>-1</v>
      </c>
      <c r="X6">
        <v>67</v>
      </c>
      <c r="Y6">
        <v>3</v>
      </c>
      <c r="Z6">
        <v>120</v>
      </c>
      <c r="AA6">
        <v>4</v>
      </c>
      <c r="AB6">
        <v>11</v>
      </c>
    </row>
    <row r="7" spans="1:28" x14ac:dyDescent="0.35">
      <c r="A7" t="b">
        <v>1</v>
      </c>
      <c r="B7" t="b">
        <v>1</v>
      </c>
      <c r="C7">
        <v>6</v>
      </c>
      <c r="D7" t="s">
        <v>399</v>
      </c>
      <c r="E7" t="b">
        <v>1</v>
      </c>
      <c r="F7">
        <v>225</v>
      </c>
      <c r="G7" t="s">
        <v>432</v>
      </c>
      <c r="H7" t="s">
        <v>153</v>
      </c>
      <c r="I7">
        <v>73</v>
      </c>
      <c r="J7">
        <v>5</v>
      </c>
      <c r="K7">
        <v>78</v>
      </c>
      <c r="L7">
        <v>0.60833333333333328</v>
      </c>
      <c r="M7" t="s">
        <v>91</v>
      </c>
      <c r="N7" t="s">
        <v>88</v>
      </c>
      <c r="O7">
        <v>6</v>
      </c>
      <c r="P7" t="s">
        <v>430</v>
      </c>
      <c r="Q7">
        <v>1706343708</v>
      </c>
      <c r="R7" t="b">
        <v>1</v>
      </c>
      <c r="S7">
        <v>147</v>
      </c>
      <c r="T7" t="b">
        <v>0</v>
      </c>
      <c r="U7">
        <v>93</v>
      </c>
      <c r="V7">
        <v>0</v>
      </c>
      <c r="W7">
        <v>-1</v>
      </c>
      <c r="X7">
        <v>68</v>
      </c>
      <c r="Y7">
        <v>3</v>
      </c>
      <c r="Z7">
        <v>120</v>
      </c>
      <c r="AA7">
        <v>4</v>
      </c>
      <c r="AB7">
        <v>7</v>
      </c>
    </row>
    <row r="8" spans="1:28" x14ac:dyDescent="0.35">
      <c r="A8" t="b">
        <v>1</v>
      </c>
      <c r="B8" t="b">
        <v>1</v>
      </c>
      <c r="C8">
        <v>6</v>
      </c>
      <c r="D8" t="s">
        <v>399</v>
      </c>
      <c r="E8" t="b">
        <v>1</v>
      </c>
      <c r="F8">
        <v>262</v>
      </c>
      <c r="G8" t="s">
        <v>154</v>
      </c>
      <c r="H8" t="s">
        <v>227</v>
      </c>
      <c r="I8">
        <v>76</v>
      </c>
      <c r="J8">
        <v>0</v>
      </c>
      <c r="K8">
        <v>76</v>
      </c>
      <c r="L8">
        <v>0.6333333333333333</v>
      </c>
      <c r="M8" t="s">
        <v>91</v>
      </c>
      <c r="N8" t="s">
        <v>98</v>
      </c>
      <c r="O8">
        <v>6</v>
      </c>
      <c r="P8" t="s">
        <v>433</v>
      </c>
      <c r="Q8">
        <v>1158240645</v>
      </c>
      <c r="R8" t="b">
        <v>1</v>
      </c>
      <c r="S8">
        <v>159</v>
      </c>
      <c r="T8" t="b">
        <v>0</v>
      </c>
      <c r="U8">
        <v>129</v>
      </c>
      <c r="V8">
        <v>0</v>
      </c>
      <c r="W8">
        <v>-1</v>
      </c>
      <c r="X8">
        <v>74</v>
      </c>
      <c r="Y8">
        <v>4</v>
      </c>
      <c r="Z8">
        <v>120</v>
      </c>
      <c r="AA8">
        <v>5</v>
      </c>
      <c r="AB8">
        <v>11</v>
      </c>
    </row>
    <row r="9" spans="1:28" x14ac:dyDescent="0.35">
      <c r="A9" t="b">
        <v>1</v>
      </c>
      <c r="B9" t="b">
        <v>1</v>
      </c>
      <c r="C9">
        <v>6</v>
      </c>
      <c r="D9" t="s">
        <v>399</v>
      </c>
      <c r="E9" t="b">
        <v>1</v>
      </c>
      <c r="F9">
        <v>282</v>
      </c>
      <c r="G9" t="s">
        <v>219</v>
      </c>
      <c r="H9" t="s">
        <v>299</v>
      </c>
      <c r="I9">
        <v>68</v>
      </c>
      <c r="J9">
        <v>4</v>
      </c>
      <c r="K9">
        <v>72</v>
      </c>
      <c r="L9">
        <v>0.61261261261261257</v>
      </c>
      <c r="M9" t="s">
        <v>91</v>
      </c>
      <c r="N9" t="s">
        <v>98</v>
      </c>
      <c r="O9">
        <v>6</v>
      </c>
      <c r="P9" t="s">
        <v>431</v>
      </c>
      <c r="Q9">
        <v>2078096641</v>
      </c>
      <c r="R9" t="b">
        <v>1</v>
      </c>
      <c r="S9">
        <v>100</v>
      </c>
      <c r="T9" t="b">
        <v>0</v>
      </c>
      <c r="U9">
        <v>185</v>
      </c>
      <c r="V9">
        <v>0</v>
      </c>
      <c r="W9">
        <v>-1</v>
      </c>
      <c r="X9">
        <v>68</v>
      </c>
      <c r="Y9">
        <v>3</v>
      </c>
      <c r="Z9">
        <v>111</v>
      </c>
      <c r="AA9">
        <v>6</v>
      </c>
      <c r="AB9">
        <v>21</v>
      </c>
    </row>
    <row r="10" spans="1:28" x14ac:dyDescent="0.35">
      <c r="A10" t="b">
        <v>1</v>
      </c>
      <c r="B10" t="b">
        <v>1</v>
      </c>
      <c r="C10">
        <v>6</v>
      </c>
      <c r="D10" t="s">
        <v>399</v>
      </c>
      <c r="E10" t="b">
        <v>1</v>
      </c>
      <c r="F10">
        <v>181</v>
      </c>
      <c r="G10" t="s">
        <v>101</v>
      </c>
      <c r="H10" t="s">
        <v>102</v>
      </c>
      <c r="I10">
        <v>72</v>
      </c>
      <c r="J10">
        <v>0</v>
      </c>
      <c r="K10">
        <v>72</v>
      </c>
      <c r="L10">
        <v>0.6</v>
      </c>
      <c r="M10" t="s">
        <v>91</v>
      </c>
      <c r="N10" t="s">
        <v>88</v>
      </c>
      <c r="O10">
        <v>6</v>
      </c>
      <c r="P10" t="s">
        <v>430</v>
      </c>
      <c r="Q10">
        <v>1048524613</v>
      </c>
      <c r="R10" t="b">
        <v>0</v>
      </c>
      <c r="S10">
        <v>1</v>
      </c>
      <c r="T10" t="b">
        <v>0</v>
      </c>
      <c r="U10">
        <v>168</v>
      </c>
      <c r="V10">
        <v>0</v>
      </c>
      <c r="W10">
        <v>0</v>
      </c>
      <c r="X10">
        <v>71</v>
      </c>
      <c r="Y10">
        <v>4</v>
      </c>
      <c r="Z10">
        <v>120</v>
      </c>
      <c r="AA10">
        <v>4</v>
      </c>
      <c r="AB10">
        <v>13</v>
      </c>
    </row>
    <row r="11" spans="1:28" x14ac:dyDescent="0.35">
      <c r="A11" t="b">
        <v>1</v>
      </c>
      <c r="B11" t="b">
        <v>1</v>
      </c>
      <c r="C11">
        <v>6</v>
      </c>
      <c r="D11" t="s">
        <v>399</v>
      </c>
      <c r="E11" t="b">
        <v>1</v>
      </c>
      <c r="F11">
        <v>198</v>
      </c>
      <c r="G11" t="s">
        <v>202</v>
      </c>
      <c r="H11" t="s">
        <v>203</v>
      </c>
      <c r="I11">
        <v>67</v>
      </c>
      <c r="J11">
        <v>0</v>
      </c>
      <c r="K11">
        <v>67</v>
      </c>
      <c r="L11">
        <v>0.55833333333333335</v>
      </c>
      <c r="M11" t="s">
        <v>87</v>
      </c>
      <c r="N11" t="s">
        <v>98</v>
      </c>
      <c r="O11">
        <v>6</v>
      </c>
      <c r="P11" t="s">
        <v>431</v>
      </c>
      <c r="Q11">
        <v>1572122781</v>
      </c>
      <c r="R11" t="b">
        <v>0</v>
      </c>
      <c r="S11">
        <v>1</v>
      </c>
      <c r="T11" t="b">
        <v>0</v>
      </c>
      <c r="U11">
        <v>199</v>
      </c>
      <c r="V11">
        <v>0</v>
      </c>
      <c r="W11">
        <v>-1</v>
      </c>
      <c r="X11">
        <v>68</v>
      </c>
      <c r="Y11">
        <v>3</v>
      </c>
      <c r="Z11">
        <v>120</v>
      </c>
      <c r="AA11">
        <v>3</v>
      </c>
      <c r="AB11">
        <v>9</v>
      </c>
    </row>
    <row r="12" spans="1:28" x14ac:dyDescent="0.35">
      <c r="A12" t="b">
        <v>1</v>
      </c>
      <c r="B12" t="b">
        <v>1</v>
      </c>
      <c r="C12">
        <v>16</v>
      </c>
      <c r="D12" t="s">
        <v>400</v>
      </c>
      <c r="E12" t="b">
        <v>1</v>
      </c>
      <c r="F12">
        <v>235</v>
      </c>
      <c r="G12" t="s">
        <v>174</v>
      </c>
      <c r="H12" t="s">
        <v>367</v>
      </c>
      <c r="I12">
        <v>80</v>
      </c>
      <c r="J12">
        <v>6</v>
      </c>
      <c r="K12">
        <v>86</v>
      </c>
      <c r="L12">
        <v>0.66666666666666663</v>
      </c>
      <c r="M12" t="s">
        <v>91</v>
      </c>
      <c r="N12" t="s">
        <v>98</v>
      </c>
      <c r="O12">
        <v>16</v>
      </c>
      <c r="P12" t="s">
        <v>431</v>
      </c>
      <c r="Q12">
        <v>293216007</v>
      </c>
      <c r="R12" t="b">
        <v>1</v>
      </c>
      <c r="S12">
        <v>178</v>
      </c>
      <c r="T12" t="b">
        <v>0</v>
      </c>
      <c r="U12">
        <v>24</v>
      </c>
      <c r="V12">
        <v>0</v>
      </c>
      <c r="W12">
        <v>-1</v>
      </c>
      <c r="X12">
        <v>71</v>
      </c>
      <c r="Y12">
        <v>3</v>
      </c>
      <c r="Z12">
        <v>120</v>
      </c>
      <c r="AA12">
        <v>6</v>
      </c>
      <c r="AB12">
        <v>21</v>
      </c>
    </row>
    <row r="13" spans="1:28" x14ac:dyDescent="0.35">
      <c r="A13" t="b">
        <v>1</v>
      </c>
      <c r="B13" t="b">
        <v>1</v>
      </c>
      <c r="C13">
        <v>16</v>
      </c>
      <c r="D13" t="s">
        <v>400</v>
      </c>
      <c r="E13" t="b">
        <v>1</v>
      </c>
      <c r="F13">
        <v>238</v>
      </c>
      <c r="G13" t="s">
        <v>313</v>
      </c>
      <c r="H13" t="s">
        <v>314</v>
      </c>
      <c r="I13">
        <v>79</v>
      </c>
      <c r="J13">
        <v>5</v>
      </c>
      <c r="K13">
        <v>84</v>
      </c>
      <c r="L13">
        <v>0.65833333333333333</v>
      </c>
      <c r="M13" t="s">
        <v>91</v>
      </c>
      <c r="N13" t="s">
        <v>98</v>
      </c>
      <c r="O13">
        <v>16</v>
      </c>
      <c r="P13" t="s">
        <v>431</v>
      </c>
      <c r="Q13">
        <v>1504929231</v>
      </c>
      <c r="R13" t="b">
        <v>1</v>
      </c>
      <c r="S13">
        <v>170</v>
      </c>
      <c r="T13" t="b">
        <v>0</v>
      </c>
      <c r="U13">
        <v>32</v>
      </c>
      <c r="V13">
        <v>0</v>
      </c>
      <c r="W13">
        <v>-1</v>
      </c>
      <c r="X13">
        <v>71</v>
      </c>
      <c r="Y13">
        <v>4</v>
      </c>
      <c r="Z13">
        <v>120</v>
      </c>
      <c r="AA13">
        <v>5</v>
      </c>
      <c r="AB13">
        <v>11</v>
      </c>
    </row>
    <row r="14" spans="1:28" x14ac:dyDescent="0.35">
      <c r="A14" t="b">
        <v>1</v>
      </c>
      <c r="B14" t="b">
        <v>1</v>
      </c>
      <c r="C14">
        <v>16</v>
      </c>
      <c r="D14" t="s">
        <v>400</v>
      </c>
      <c r="E14" t="b">
        <v>1</v>
      </c>
      <c r="F14">
        <v>72</v>
      </c>
      <c r="G14" t="s">
        <v>279</v>
      </c>
      <c r="H14" t="s">
        <v>309</v>
      </c>
      <c r="I14">
        <v>70</v>
      </c>
      <c r="J14">
        <v>8</v>
      </c>
      <c r="K14">
        <v>78</v>
      </c>
      <c r="L14">
        <v>0.58333333333333337</v>
      </c>
      <c r="M14" t="s">
        <v>91</v>
      </c>
      <c r="N14" t="s">
        <v>88</v>
      </c>
      <c r="O14">
        <v>16</v>
      </c>
      <c r="P14" t="s">
        <v>431</v>
      </c>
      <c r="Q14">
        <v>1650356688</v>
      </c>
      <c r="R14" t="b">
        <v>1</v>
      </c>
      <c r="S14">
        <v>164</v>
      </c>
      <c r="T14" t="b">
        <v>0</v>
      </c>
      <c r="U14">
        <v>75</v>
      </c>
      <c r="V14">
        <v>0</v>
      </c>
      <c r="W14">
        <v>-1</v>
      </c>
      <c r="X14">
        <v>72</v>
      </c>
      <c r="Y14">
        <v>3</v>
      </c>
      <c r="Z14">
        <v>120</v>
      </c>
      <c r="AA14">
        <v>3</v>
      </c>
      <c r="AB14">
        <v>-1</v>
      </c>
    </row>
    <row r="15" spans="1:28" x14ac:dyDescent="0.35">
      <c r="A15" t="b">
        <v>1</v>
      </c>
      <c r="B15" t="b">
        <v>1</v>
      </c>
      <c r="C15">
        <v>16</v>
      </c>
      <c r="D15" t="s">
        <v>400</v>
      </c>
      <c r="E15" t="b">
        <v>1</v>
      </c>
      <c r="F15">
        <v>49</v>
      </c>
      <c r="G15" t="s">
        <v>174</v>
      </c>
      <c r="H15" t="s">
        <v>361</v>
      </c>
      <c r="I15">
        <v>74</v>
      </c>
      <c r="J15">
        <v>3</v>
      </c>
      <c r="K15">
        <v>77</v>
      </c>
      <c r="L15">
        <v>0.6166666666666667</v>
      </c>
      <c r="M15" t="s">
        <v>91</v>
      </c>
      <c r="N15" t="s">
        <v>98</v>
      </c>
      <c r="O15">
        <v>16</v>
      </c>
      <c r="P15" t="s">
        <v>430</v>
      </c>
      <c r="Q15">
        <v>649414418</v>
      </c>
      <c r="R15" t="b">
        <v>1</v>
      </c>
      <c r="S15">
        <v>167</v>
      </c>
      <c r="T15" t="b">
        <v>0</v>
      </c>
      <c r="U15">
        <v>93</v>
      </c>
      <c r="V15">
        <v>0</v>
      </c>
      <c r="W15">
        <v>-1</v>
      </c>
      <c r="X15">
        <v>68</v>
      </c>
      <c r="Y15">
        <v>3</v>
      </c>
      <c r="Z15">
        <v>120</v>
      </c>
      <c r="AA15">
        <v>3</v>
      </c>
      <c r="AB15">
        <v>5</v>
      </c>
    </row>
    <row r="16" spans="1:28" x14ac:dyDescent="0.35">
      <c r="A16" t="b">
        <v>1</v>
      </c>
      <c r="B16" t="b">
        <v>1</v>
      </c>
      <c r="C16">
        <v>16</v>
      </c>
      <c r="D16" t="s">
        <v>400</v>
      </c>
      <c r="E16" t="b">
        <v>1</v>
      </c>
      <c r="F16">
        <v>118</v>
      </c>
      <c r="G16" t="s">
        <v>311</v>
      </c>
      <c r="H16" t="s">
        <v>312</v>
      </c>
      <c r="I16">
        <v>77</v>
      </c>
      <c r="J16">
        <v>0</v>
      </c>
      <c r="K16">
        <v>77</v>
      </c>
      <c r="L16">
        <v>0.64166666666666672</v>
      </c>
      <c r="M16" t="s">
        <v>87</v>
      </c>
      <c r="N16" t="s">
        <v>98</v>
      </c>
      <c r="O16">
        <v>16</v>
      </c>
      <c r="P16" t="s">
        <v>430</v>
      </c>
      <c r="Q16">
        <v>1449745745</v>
      </c>
      <c r="R16" t="b">
        <v>1</v>
      </c>
      <c r="S16">
        <v>149</v>
      </c>
      <c r="T16" t="b">
        <v>0</v>
      </c>
      <c r="U16">
        <v>109</v>
      </c>
      <c r="V16">
        <v>0</v>
      </c>
      <c r="W16">
        <v>-1</v>
      </c>
      <c r="X16">
        <v>70</v>
      </c>
      <c r="Y16">
        <v>4</v>
      </c>
      <c r="Z16">
        <v>120</v>
      </c>
      <c r="AA16">
        <v>4</v>
      </c>
      <c r="AB16">
        <v>15</v>
      </c>
    </row>
    <row r="17" spans="1:28" x14ac:dyDescent="0.35">
      <c r="A17" t="b">
        <v>1</v>
      </c>
      <c r="B17" t="b">
        <v>1</v>
      </c>
      <c r="C17">
        <v>16</v>
      </c>
      <c r="D17" t="s">
        <v>400</v>
      </c>
      <c r="E17" t="b">
        <v>1</v>
      </c>
      <c r="F17">
        <v>91</v>
      </c>
      <c r="G17" t="s">
        <v>388</v>
      </c>
      <c r="H17" t="s">
        <v>389</v>
      </c>
      <c r="I17">
        <v>76</v>
      </c>
      <c r="J17">
        <v>0</v>
      </c>
      <c r="K17">
        <v>76</v>
      </c>
      <c r="L17">
        <v>0.6333333333333333</v>
      </c>
      <c r="M17" t="s">
        <v>87</v>
      </c>
      <c r="N17" t="s">
        <v>98</v>
      </c>
      <c r="O17">
        <v>16</v>
      </c>
      <c r="P17" t="s">
        <v>430</v>
      </c>
      <c r="Q17">
        <v>187630576</v>
      </c>
      <c r="R17" t="b">
        <v>1</v>
      </c>
      <c r="S17">
        <v>151</v>
      </c>
      <c r="T17" t="b">
        <v>0</v>
      </c>
      <c r="U17">
        <v>109</v>
      </c>
      <c r="V17">
        <v>0</v>
      </c>
      <c r="W17">
        <v>-1</v>
      </c>
      <c r="X17">
        <v>75</v>
      </c>
      <c r="Y17">
        <v>4</v>
      </c>
      <c r="Z17">
        <v>120</v>
      </c>
      <c r="AA17">
        <v>3</v>
      </c>
      <c r="AB17">
        <v>5</v>
      </c>
    </row>
    <row r="18" spans="1:28" x14ac:dyDescent="0.35">
      <c r="A18" t="b">
        <v>1</v>
      </c>
      <c r="B18" t="b">
        <v>1</v>
      </c>
      <c r="C18">
        <v>16</v>
      </c>
      <c r="D18" t="s">
        <v>400</v>
      </c>
      <c r="E18" t="b">
        <v>1</v>
      </c>
      <c r="F18">
        <v>232</v>
      </c>
      <c r="G18" t="s">
        <v>434</v>
      </c>
      <c r="H18" t="s">
        <v>435</v>
      </c>
      <c r="I18">
        <v>71</v>
      </c>
      <c r="J18">
        <v>5</v>
      </c>
      <c r="K18">
        <v>76</v>
      </c>
      <c r="L18">
        <v>0.59166666666666667</v>
      </c>
      <c r="M18" t="s">
        <v>91</v>
      </c>
      <c r="N18" t="s">
        <v>98</v>
      </c>
      <c r="O18">
        <v>16</v>
      </c>
      <c r="P18" t="s">
        <v>431</v>
      </c>
      <c r="Q18">
        <v>108794722</v>
      </c>
      <c r="R18" t="b">
        <v>0</v>
      </c>
      <c r="S18">
        <v>1</v>
      </c>
      <c r="T18" t="b">
        <v>0</v>
      </c>
      <c r="U18">
        <v>120</v>
      </c>
      <c r="V18">
        <v>0</v>
      </c>
      <c r="W18">
        <v>-1</v>
      </c>
      <c r="X18">
        <v>72</v>
      </c>
      <c r="Y18">
        <v>4</v>
      </c>
      <c r="Z18">
        <v>120</v>
      </c>
      <c r="AA18">
        <v>4</v>
      </c>
      <c r="AB18">
        <v>13</v>
      </c>
    </row>
    <row r="19" spans="1:28" x14ac:dyDescent="0.35">
      <c r="A19" t="b">
        <v>1</v>
      </c>
      <c r="B19" t="b">
        <v>1</v>
      </c>
      <c r="C19">
        <v>16</v>
      </c>
      <c r="D19" t="s">
        <v>400</v>
      </c>
      <c r="E19" t="b">
        <v>1</v>
      </c>
      <c r="F19">
        <v>267</v>
      </c>
      <c r="G19" t="s">
        <v>185</v>
      </c>
      <c r="H19" t="s">
        <v>186</v>
      </c>
      <c r="I19">
        <v>68</v>
      </c>
      <c r="J19">
        <v>6</v>
      </c>
      <c r="K19">
        <v>74</v>
      </c>
      <c r="L19">
        <v>0.56666666666666665</v>
      </c>
      <c r="M19" t="s">
        <v>87</v>
      </c>
      <c r="N19" t="s">
        <v>88</v>
      </c>
      <c r="O19">
        <v>16</v>
      </c>
      <c r="P19" t="s">
        <v>433</v>
      </c>
      <c r="Q19">
        <v>1522667834</v>
      </c>
      <c r="R19" t="b">
        <v>1</v>
      </c>
      <c r="S19">
        <v>126</v>
      </c>
      <c r="T19" t="b">
        <v>0</v>
      </c>
      <c r="U19">
        <v>168</v>
      </c>
      <c r="V19">
        <v>0</v>
      </c>
      <c r="W19">
        <v>-1</v>
      </c>
      <c r="X19">
        <v>76</v>
      </c>
      <c r="Y19">
        <v>4</v>
      </c>
      <c r="Z19">
        <v>120</v>
      </c>
      <c r="AA19">
        <v>6</v>
      </c>
      <c r="AB19">
        <v>21</v>
      </c>
    </row>
    <row r="20" spans="1:28" x14ac:dyDescent="0.35">
      <c r="A20" t="b">
        <v>1</v>
      </c>
      <c r="B20" t="b">
        <v>1</v>
      </c>
      <c r="C20">
        <v>16</v>
      </c>
      <c r="D20" t="s">
        <v>400</v>
      </c>
      <c r="E20" t="b">
        <v>1</v>
      </c>
      <c r="F20">
        <v>187</v>
      </c>
      <c r="G20" t="s">
        <v>436</v>
      </c>
      <c r="H20" t="s">
        <v>309</v>
      </c>
      <c r="I20">
        <v>69</v>
      </c>
      <c r="J20">
        <v>5</v>
      </c>
      <c r="K20">
        <v>74</v>
      </c>
      <c r="L20">
        <v>0.57499999999999996</v>
      </c>
      <c r="M20" t="s">
        <v>87</v>
      </c>
      <c r="N20" t="s">
        <v>88</v>
      </c>
      <c r="O20">
        <v>16</v>
      </c>
      <c r="P20" t="s">
        <v>431</v>
      </c>
      <c r="Q20">
        <v>1118905894</v>
      </c>
      <c r="R20" t="b">
        <v>1</v>
      </c>
      <c r="S20">
        <v>169</v>
      </c>
      <c r="T20" t="b">
        <v>0</v>
      </c>
      <c r="U20">
        <v>168</v>
      </c>
      <c r="V20">
        <v>0</v>
      </c>
      <c r="W20">
        <v>-1</v>
      </c>
      <c r="X20">
        <v>68</v>
      </c>
      <c r="Y20">
        <v>3</v>
      </c>
      <c r="Z20">
        <v>120</v>
      </c>
      <c r="AA20">
        <v>6</v>
      </c>
      <c r="AB20">
        <v>21</v>
      </c>
    </row>
    <row r="21" spans="1:28" x14ac:dyDescent="0.35">
      <c r="A21" t="b">
        <v>1</v>
      </c>
      <c r="B21" t="b">
        <v>1</v>
      </c>
      <c r="C21">
        <v>16</v>
      </c>
      <c r="D21" t="s">
        <v>400</v>
      </c>
      <c r="E21" t="b">
        <v>1</v>
      </c>
      <c r="F21">
        <v>61</v>
      </c>
      <c r="G21" t="s">
        <v>317</v>
      </c>
      <c r="H21" t="s">
        <v>318</v>
      </c>
      <c r="I21">
        <v>73</v>
      </c>
      <c r="J21">
        <v>0</v>
      </c>
      <c r="K21">
        <v>73</v>
      </c>
      <c r="L21">
        <v>0.60833333333333328</v>
      </c>
      <c r="M21" t="s">
        <v>87</v>
      </c>
      <c r="N21" t="s">
        <v>98</v>
      </c>
      <c r="O21">
        <v>16</v>
      </c>
      <c r="P21" t="s">
        <v>431</v>
      </c>
      <c r="Q21">
        <v>1350106857</v>
      </c>
      <c r="R21" t="b">
        <v>1</v>
      </c>
      <c r="S21">
        <v>189</v>
      </c>
      <c r="T21" t="b">
        <v>0</v>
      </c>
      <c r="U21">
        <v>168</v>
      </c>
      <c r="V21">
        <v>0</v>
      </c>
      <c r="W21">
        <v>-1</v>
      </c>
      <c r="X21">
        <v>74</v>
      </c>
      <c r="Y21">
        <v>4</v>
      </c>
      <c r="Z21">
        <v>120</v>
      </c>
      <c r="AA21">
        <v>5</v>
      </c>
      <c r="AB21">
        <v>13</v>
      </c>
    </row>
    <row r="22" spans="1:28" x14ac:dyDescent="0.35">
      <c r="A22" t="b">
        <v>1</v>
      </c>
      <c r="B22" t="b">
        <v>1</v>
      </c>
      <c r="C22">
        <v>16</v>
      </c>
      <c r="D22" t="s">
        <v>400</v>
      </c>
      <c r="E22" t="b">
        <v>1</v>
      </c>
      <c r="F22">
        <v>89</v>
      </c>
      <c r="G22" t="s">
        <v>359</v>
      </c>
      <c r="H22" t="s">
        <v>360</v>
      </c>
      <c r="I22">
        <v>69</v>
      </c>
      <c r="J22">
        <v>3</v>
      </c>
      <c r="K22">
        <v>72</v>
      </c>
      <c r="L22">
        <v>0.57499999999999996</v>
      </c>
      <c r="M22" t="s">
        <v>87</v>
      </c>
      <c r="N22" t="s">
        <v>98</v>
      </c>
      <c r="O22">
        <v>16</v>
      </c>
      <c r="P22" t="s">
        <v>430</v>
      </c>
      <c r="Q22">
        <v>537551469</v>
      </c>
      <c r="R22" t="b">
        <v>0</v>
      </c>
      <c r="S22">
        <v>1</v>
      </c>
      <c r="T22" t="b">
        <v>0</v>
      </c>
      <c r="U22">
        <v>159</v>
      </c>
      <c r="V22">
        <v>0</v>
      </c>
      <c r="W22">
        <v>-1</v>
      </c>
      <c r="X22">
        <v>69</v>
      </c>
      <c r="Y22">
        <v>3</v>
      </c>
      <c r="Z22">
        <v>120</v>
      </c>
      <c r="AA22">
        <v>3</v>
      </c>
      <c r="AB22">
        <v>9</v>
      </c>
    </row>
    <row r="23" spans="1:28" x14ac:dyDescent="0.35">
      <c r="A23" t="b">
        <v>1</v>
      </c>
      <c r="B23" t="b">
        <v>1</v>
      </c>
      <c r="C23">
        <v>16</v>
      </c>
      <c r="D23" t="s">
        <v>400</v>
      </c>
      <c r="E23" t="b">
        <v>1</v>
      </c>
      <c r="F23">
        <v>264</v>
      </c>
      <c r="G23" t="s">
        <v>175</v>
      </c>
      <c r="H23" t="s">
        <v>176</v>
      </c>
      <c r="I23">
        <v>67</v>
      </c>
      <c r="J23">
        <v>0</v>
      </c>
      <c r="K23">
        <v>67</v>
      </c>
      <c r="L23">
        <v>0.55833333333333335</v>
      </c>
      <c r="M23" t="s">
        <v>91</v>
      </c>
      <c r="N23" t="s">
        <v>88</v>
      </c>
      <c r="O23">
        <v>16</v>
      </c>
      <c r="P23" t="s">
        <v>431</v>
      </c>
      <c r="Q23">
        <v>1547932943</v>
      </c>
      <c r="R23" t="b">
        <v>1</v>
      </c>
      <c r="S23">
        <v>98</v>
      </c>
      <c r="T23" t="b">
        <v>0</v>
      </c>
      <c r="U23">
        <v>211</v>
      </c>
      <c r="V23">
        <v>0</v>
      </c>
      <c r="W23">
        <v>-1</v>
      </c>
      <c r="X23">
        <v>70</v>
      </c>
      <c r="Y23">
        <v>4</v>
      </c>
      <c r="Z23">
        <v>120</v>
      </c>
      <c r="AA23">
        <v>6</v>
      </c>
      <c r="AB23">
        <v>21</v>
      </c>
    </row>
    <row r="24" spans="1:28" x14ac:dyDescent="0.35">
      <c r="A24" t="b">
        <v>1</v>
      </c>
      <c r="B24" t="b">
        <v>1</v>
      </c>
      <c r="C24">
        <v>10</v>
      </c>
      <c r="D24" t="s">
        <v>401</v>
      </c>
      <c r="E24" t="b">
        <v>1</v>
      </c>
      <c r="F24">
        <v>252</v>
      </c>
      <c r="G24" t="s">
        <v>144</v>
      </c>
      <c r="H24" t="s">
        <v>105</v>
      </c>
      <c r="I24">
        <v>80</v>
      </c>
      <c r="J24">
        <v>7</v>
      </c>
      <c r="K24">
        <v>87</v>
      </c>
      <c r="L24">
        <v>0.66666666666666663</v>
      </c>
      <c r="M24" t="s">
        <v>91</v>
      </c>
      <c r="N24" t="s">
        <v>98</v>
      </c>
      <c r="O24">
        <v>10</v>
      </c>
      <c r="P24" t="s">
        <v>431</v>
      </c>
      <c r="Q24">
        <v>1058406229</v>
      </c>
      <c r="R24" t="b">
        <v>1</v>
      </c>
      <c r="S24">
        <v>142</v>
      </c>
      <c r="T24" t="b">
        <v>0</v>
      </c>
      <c r="U24">
        <v>17</v>
      </c>
      <c r="V24">
        <v>0</v>
      </c>
      <c r="W24">
        <v>-1</v>
      </c>
      <c r="X24">
        <v>72</v>
      </c>
      <c r="Y24">
        <v>4</v>
      </c>
      <c r="Z24">
        <v>120</v>
      </c>
      <c r="AA24">
        <v>6</v>
      </c>
      <c r="AB24">
        <v>21</v>
      </c>
    </row>
    <row r="25" spans="1:28" x14ac:dyDescent="0.35">
      <c r="A25" t="b">
        <v>1</v>
      </c>
      <c r="B25" t="b">
        <v>1</v>
      </c>
      <c r="C25">
        <v>10</v>
      </c>
      <c r="D25" t="s">
        <v>401</v>
      </c>
      <c r="E25" t="b">
        <v>1</v>
      </c>
      <c r="F25">
        <v>274</v>
      </c>
      <c r="G25" t="s">
        <v>333</v>
      </c>
      <c r="H25" t="s">
        <v>334</v>
      </c>
      <c r="I25">
        <v>80</v>
      </c>
      <c r="J25">
        <v>6</v>
      </c>
      <c r="K25">
        <v>86</v>
      </c>
      <c r="L25">
        <v>0.66666666666666663</v>
      </c>
      <c r="M25" t="s">
        <v>91</v>
      </c>
      <c r="N25" t="s">
        <v>88</v>
      </c>
      <c r="O25">
        <v>10</v>
      </c>
      <c r="P25" t="s">
        <v>430</v>
      </c>
      <c r="Q25">
        <v>62050267</v>
      </c>
      <c r="R25" t="b">
        <v>1</v>
      </c>
      <c r="S25">
        <v>196</v>
      </c>
      <c r="T25" t="b">
        <v>0</v>
      </c>
      <c r="U25">
        <v>17</v>
      </c>
      <c r="V25">
        <v>0</v>
      </c>
      <c r="W25">
        <v>-1</v>
      </c>
      <c r="X25">
        <v>75</v>
      </c>
      <c r="Y25">
        <v>4</v>
      </c>
      <c r="Z25">
        <v>120</v>
      </c>
      <c r="AA25">
        <v>5</v>
      </c>
      <c r="AB25">
        <v>15</v>
      </c>
    </row>
    <row r="26" spans="1:28" x14ac:dyDescent="0.35">
      <c r="A26" t="b">
        <v>1</v>
      </c>
      <c r="B26" t="b">
        <v>1</v>
      </c>
      <c r="C26">
        <v>10</v>
      </c>
      <c r="D26" t="s">
        <v>401</v>
      </c>
      <c r="E26" t="b">
        <v>1</v>
      </c>
      <c r="F26">
        <v>230</v>
      </c>
      <c r="G26" t="s">
        <v>150</v>
      </c>
      <c r="H26" t="s">
        <v>392</v>
      </c>
      <c r="I26">
        <v>78</v>
      </c>
      <c r="J26">
        <v>6</v>
      </c>
      <c r="K26">
        <v>84</v>
      </c>
      <c r="L26">
        <v>0.65</v>
      </c>
      <c r="M26" t="s">
        <v>91</v>
      </c>
      <c r="N26" t="s">
        <v>98</v>
      </c>
      <c r="O26">
        <v>10</v>
      </c>
      <c r="P26" t="s">
        <v>430</v>
      </c>
      <c r="Q26">
        <v>952876918</v>
      </c>
      <c r="R26" t="b">
        <v>1</v>
      </c>
      <c r="S26">
        <v>176</v>
      </c>
      <c r="T26" t="b">
        <v>0</v>
      </c>
      <c r="U26">
        <v>24</v>
      </c>
      <c r="V26">
        <v>0</v>
      </c>
      <c r="W26">
        <v>-1</v>
      </c>
      <c r="X26">
        <v>71</v>
      </c>
      <c r="Y26">
        <v>4</v>
      </c>
      <c r="Z26">
        <v>120</v>
      </c>
      <c r="AA26">
        <v>4</v>
      </c>
      <c r="AB26">
        <v>15</v>
      </c>
    </row>
    <row r="27" spans="1:28" x14ac:dyDescent="0.35">
      <c r="A27" t="b">
        <v>1</v>
      </c>
      <c r="B27" t="b">
        <v>1</v>
      </c>
      <c r="C27">
        <v>10</v>
      </c>
      <c r="D27" t="s">
        <v>401</v>
      </c>
      <c r="E27" t="b">
        <v>1</v>
      </c>
      <c r="F27">
        <v>114</v>
      </c>
      <c r="G27" t="s">
        <v>216</v>
      </c>
      <c r="H27" t="s">
        <v>217</v>
      </c>
      <c r="I27">
        <v>82</v>
      </c>
      <c r="J27">
        <v>0</v>
      </c>
      <c r="K27">
        <v>82</v>
      </c>
      <c r="L27">
        <v>0.68333333333333335</v>
      </c>
      <c r="M27" t="s">
        <v>91</v>
      </c>
      <c r="N27" t="s">
        <v>88</v>
      </c>
      <c r="O27">
        <v>10</v>
      </c>
      <c r="P27" t="s">
        <v>430</v>
      </c>
      <c r="Q27">
        <v>462131853</v>
      </c>
      <c r="R27" t="b">
        <v>1</v>
      </c>
      <c r="S27">
        <v>178</v>
      </c>
      <c r="T27" t="b">
        <v>0</v>
      </c>
      <c r="U27">
        <v>49</v>
      </c>
      <c r="V27">
        <v>0</v>
      </c>
      <c r="W27">
        <v>-1</v>
      </c>
      <c r="X27">
        <v>74</v>
      </c>
      <c r="Y27">
        <v>4</v>
      </c>
      <c r="Z27">
        <v>120</v>
      </c>
      <c r="AA27">
        <v>5</v>
      </c>
      <c r="AB27">
        <v>15</v>
      </c>
    </row>
    <row r="28" spans="1:28" x14ac:dyDescent="0.35">
      <c r="A28" t="b">
        <v>1</v>
      </c>
      <c r="B28" t="b">
        <v>1</v>
      </c>
      <c r="C28">
        <v>10</v>
      </c>
      <c r="D28" t="s">
        <v>401</v>
      </c>
      <c r="E28" t="b">
        <v>1</v>
      </c>
      <c r="F28">
        <v>120</v>
      </c>
      <c r="G28" t="s">
        <v>242</v>
      </c>
      <c r="H28" t="s">
        <v>387</v>
      </c>
      <c r="I28">
        <v>75</v>
      </c>
      <c r="J28">
        <v>6</v>
      </c>
      <c r="K28">
        <v>81</v>
      </c>
      <c r="L28">
        <v>0.625</v>
      </c>
      <c r="M28" t="s">
        <v>91</v>
      </c>
      <c r="N28" t="s">
        <v>98</v>
      </c>
      <c r="O28">
        <v>10</v>
      </c>
      <c r="P28" t="s">
        <v>437</v>
      </c>
      <c r="Q28">
        <v>1415995702</v>
      </c>
      <c r="R28" t="b">
        <v>1</v>
      </c>
      <c r="S28">
        <v>164</v>
      </c>
      <c r="T28" t="b">
        <v>0</v>
      </c>
      <c r="U28">
        <v>49</v>
      </c>
      <c r="V28">
        <v>0</v>
      </c>
      <c r="W28">
        <v>-1</v>
      </c>
      <c r="X28">
        <v>67</v>
      </c>
      <c r="Y28">
        <v>3</v>
      </c>
      <c r="Z28">
        <v>120</v>
      </c>
      <c r="AA28">
        <v>4</v>
      </c>
      <c r="AB28">
        <v>3</v>
      </c>
    </row>
    <row r="29" spans="1:28" x14ac:dyDescent="0.35">
      <c r="A29" t="b">
        <v>1</v>
      </c>
      <c r="B29" t="b">
        <v>1</v>
      </c>
      <c r="C29">
        <v>10</v>
      </c>
      <c r="D29" t="s">
        <v>401</v>
      </c>
      <c r="E29" t="b">
        <v>1</v>
      </c>
      <c r="F29">
        <v>153</v>
      </c>
      <c r="G29" t="s">
        <v>259</v>
      </c>
      <c r="H29" t="s">
        <v>260</v>
      </c>
      <c r="I29">
        <v>77</v>
      </c>
      <c r="J29">
        <v>3</v>
      </c>
      <c r="K29">
        <v>80</v>
      </c>
      <c r="L29">
        <v>0.64166666666666672</v>
      </c>
      <c r="M29" t="s">
        <v>87</v>
      </c>
      <c r="N29" t="s">
        <v>98</v>
      </c>
      <c r="O29">
        <v>10</v>
      </c>
      <c r="P29" t="s">
        <v>433</v>
      </c>
      <c r="Q29">
        <v>1737483940</v>
      </c>
      <c r="R29" t="b">
        <v>1</v>
      </c>
      <c r="S29">
        <v>159</v>
      </c>
      <c r="T29" t="b">
        <v>0</v>
      </c>
      <c r="U29">
        <v>49</v>
      </c>
      <c r="V29">
        <v>0</v>
      </c>
      <c r="W29">
        <v>-1</v>
      </c>
      <c r="X29">
        <v>77</v>
      </c>
      <c r="Y29">
        <v>4</v>
      </c>
      <c r="Z29">
        <v>120</v>
      </c>
      <c r="AA29">
        <v>3</v>
      </c>
      <c r="AB29">
        <v>1</v>
      </c>
    </row>
    <row r="30" spans="1:28" x14ac:dyDescent="0.35">
      <c r="A30" t="b">
        <v>1</v>
      </c>
      <c r="B30" t="b">
        <v>1</v>
      </c>
      <c r="C30">
        <v>10</v>
      </c>
      <c r="D30" t="s">
        <v>401</v>
      </c>
      <c r="E30" t="b">
        <v>1</v>
      </c>
      <c r="F30">
        <v>160</v>
      </c>
      <c r="G30" t="s">
        <v>254</v>
      </c>
      <c r="H30" t="s">
        <v>255</v>
      </c>
      <c r="I30">
        <v>78</v>
      </c>
      <c r="J30">
        <v>0</v>
      </c>
      <c r="K30">
        <v>78</v>
      </c>
      <c r="L30">
        <v>0.65</v>
      </c>
      <c r="M30" t="s">
        <v>91</v>
      </c>
      <c r="N30" t="s">
        <v>98</v>
      </c>
      <c r="O30">
        <v>10</v>
      </c>
      <c r="P30" t="s">
        <v>430</v>
      </c>
      <c r="Q30">
        <v>2031637578</v>
      </c>
      <c r="R30" t="b">
        <v>1</v>
      </c>
      <c r="S30">
        <v>165</v>
      </c>
      <c r="T30" t="b">
        <v>0</v>
      </c>
      <c r="U30">
        <v>93</v>
      </c>
      <c r="V30">
        <v>0</v>
      </c>
      <c r="W30">
        <v>-1</v>
      </c>
      <c r="X30">
        <v>80</v>
      </c>
      <c r="Y30">
        <v>4</v>
      </c>
      <c r="Z30">
        <v>120</v>
      </c>
      <c r="AA30">
        <v>4</v>
      </c>
      <c r="AB30">
        <v>7</v>
      </c>
    </row>
    <row r="31" spans="1:28" x14ac:dyDescent="0.35">
      <c r="A31" t="b">
        <v>1</v>
      </c>
      <c r="B31" t="b">
        <v>1</v>
      </c>
      <c r="C31">
        <v>10</v>
      </c>
      <c r="D31" t="s">
        <v>401</v>
      </c>
      <c r="E31" t="b">
        <v>1</v>
      </c>
      <c r="F31">
        <v>185</v>
      </c>
      <c r="G31" t="s">
        <v>256</v>
      </c>
      <c r="H31" t="s">
        <v>226</v>
      </c>
      <c r="I31">
        <v>74</v>
      </c>
      <c r="J31">
        <v>3</v>
      </c>
      <c r="K31">
        <v>77</v>
      </c>
      <c r="L31">
        <v>0.6166666666666667</v>
      </c>
      <c r="M31" t="s">
        <v>91</v>
      </c>
      <c r="N31" t="s">
        <v>88</v>
      </c>
      <c r="O31">
        <v>10</v>
      </c>
      <c r="P31" t="s">
        <v>430</v>
      </c>
      <c r="Q31">
        <v>507498173</v>
      </c>
      <c r="R31" t="b">
        <v>1</v>
      </c>
      <c r="S31">
        <v>198</v>
      </c>
      <c r="T31" t="b">
        <v>0</v>
      </c>
      <c r="U31">
        <v>109</v>
      </c>
      <c r="V31">
        <v>0</v>
      </c>
      <c r="W31">
        <v>-1</v>
      </c>
      <c r="X31">
        <v>68</v>
      </c>
      <c r="Y31">
        <v>3</v>
      </c>
      <c r="Z31">
        <v>120</v>
      </c>
      <c r="AA31">
        <v>4</v>
      </c>
      <c r="AB31">
        <v>7</v>
      </c>
    </row>
    <row r="32" spans="1:28" x14ac:dyDescent="0.35">
      <c r="A32" t="b">
        <v>1</v>
      </c>
      <c r="B32" t="b">
        <v>1</v>
      </c>
      <c r="C32">
        <v>10</v>
      </c>
      <c r="D32" t="s">
        <v>401</v>
      </c>
      <c r="E32" t="b">
        <v>1</v>
      </c>
      <c r="F32">
        <v>247</v>
      </c>
      <c r="G32" t="s">
        <v>322</v>
      </c>
      <c r="H32" t="s">
        <v>163</v>
      </c>
      <c r="I32">
        <v>71</v>
      </c>
      <c r="J32">
        <v>6</v>
      </c>
      <c r="K32">
        <v>77</v>
      </c>
      <c r="L32">
        <v>0.59166666666666667</v>
      </c>
      <c r="M32" t="s">
        <v>87</v>
      </c>
      <c r="N32" t="s">
        <v>88</v>
      </c>
      <c r="O32">
        <v>10</v>
      </c>
      <c r="P32" t="s">
        <v>431</v>
      </c>
      <c r="Q32">
        <v>2144531292</v>
      </c>
      <c r="R32" t="b">
        <v>1</v>
      </c>
      <c r="S32">
        <v>123</v>
      </c>
      <c r="T32" t="b">
        <v>0</v>
      </c>
      <c r="U32">
        <v>93</v>
      </c>
      <c r="V32">
        <v>0</v>
      </c>
      <c r="W32">
        <v>-1</v>
      </c>
      <c r="X32">
        <v>68</v>
      </c>
      <c r="Y32">
        <v>3</v>
      </c>
      <c r="Z32">
        <v>120</v>
      </c>
      <c r="AA32">
        <v>3</v>
      </c>
      <c r="AB32">
        <v>1</v>
      </c>
    </row>
    <row r="33" spans="1:28" x14ac:dyDescent="0.35">
      <c r="A33" t="b">
        <v>1</v>
      </c>
      <c r="B33" t="b">
        <v>1</v>
      </c>
      <c r="C33">
        <v>10</v>
      </c>
      <c r="D33" t="s">
        <v>401</v>
      </c>
      <c r="E33" t="b">
        <v>1</v>
      </c>
      <c r="F33">
        <v>221</v>
      </c>
      <c r="G33" t="s">
        <v>101</v>
      </c>
      <c r="H33" t="s">
        <v>352</v>
      </c>
      <c r="I33">
        <v>76</v>
      </c>
      <c r="J33">
        <v>0</v>
      </c>
      <c r="K33">
        <v>76</v>
      </c>
      <c r="L33">
        <v>0.6333333333333333</v>
      </c>
      <c r="M33" t="s">
        <v>91</v>
      </c>
      <c r="N33" t="s">
        <v>98</v>
      </c>
      <c r="O33">
        <v>10</v>
      </c>
      <c r="P33" t="s">
        <v>430</v>
      </c>
      <c r="Q33">
        <v>337264322</v>
      </c>
      <c r="R33" t="b">
        <v>0</v>
      </c>
      <c r="S33">
        <v>1</v>
      </c>
      <c r="T33" t="b">
        <v>0</v>
      </c>
      <c r="U33">
        <v>109</v>
      </c>
      <c r="V33">
        <v>0</v>
      </c>
      <c r="W33">
        <v>-1</v>
      </c>
      <c r="X33">
        <v>73</v>
      </c>
      <c r="Y33">
        <v>3</v>
      </c>
      <c r="Z33">
        <v>120</v>
      </c>
      <c r="AA33">
        <v>3</v>
      </c>
      <c r="AB33">
        <v>9</v>
      </c>
    </row>
    <row r="34" spans="1:28" x14ac:dyDescent="0.35">
      <c r="A34" t="b">
        <v>1</v>
      </c>
      <c r="B34" t="b">
        <v>1</v>
      </c>
      <c r="C34">
        <v>10</v>
      </c>
      <c r="D34" t="s">
        <v>401</v>
      </c>
      <c r="E34" t="b">
        <v>1</v>
      </c>
      <c r="F34">
        <v>220</v>
      </c>
      <c r="G34" t="s">
        <v>138</v>
      </c>
      <c r="H34" t="s">
        <v>139</v>
      </c>
      <c r="I34">
        <v>68</v>
      </c>
      <c r="J34">
        <v>5</v>
      </c>
      <c r="K34">
        <v>73</v>
      </c>
      <c r="L34">
        <v>0.56666666666666665</v>
      </c>
      <c r="M34" t="s">
        <v>87</v>
      </c>
      <c r="N34" t="s">
        <v>98</v>
      </c>
      <c r="O34">
        <v>10</v>
      </c>
      <c r="P34" t="s">
        <v>430</v>
      </c>
      <c r="Q34">
        <v>761231967</v>
      </c>
      <c r="R34" t="b">
        <v>0</v>
      </c>
      <c r="S34">
        <v>1</v>
      </c>
      <c r="T34" t="b">
        <v>0</v>
      </c>
      <c r="U34">
        <v>142</v>
      </c>
      <c r="V34">
        <v>0</v>
      </c>
      <c r="W34">
        <v>-1</v>
      </c>
      <c r="X34">
        <v>72</v>
      </c>
      <c r="Y34">
        <v>3</v>
      </c>
      <c r="Z34">
        <v>120</v>
      </c>
      <c r="AA34">
        <v>3</v>
      </c>
      <c r="AB34">
        <v>5</v>
      </c>
    </row>
    <row r="35" spans="1:28" x14ac:dyDescent="0.35">
      <c r="A35" t="b">
        <v>1</v>
      </c>
      <c r="B35" t="b">
        <v>1</v>
      </c>
      <c r="C35">
        <v>10</v>
      </c>
      <c r="D35" t="s">
        <v>401</v>
      </c>
      <c r="E35" t="b">
        <v>1</v>
      </c>
      <c r="F35">
        <v>279</v>
      </c>
      <c r="G35" t="s">
        <v>99</v>
      </c>
      <c r="H35" t="s">
        <v>100</v>
      </c>
      <c r="I35">
        <v>73</v>
      </c>
      <c r="J35">
        <v>0</v>
      </c>
      <c r="K35">
        <v>73</v>
      </c>
      <c r="L35">
        <v>0.60833333333333328</v>
      </c>
      <c r="M35" t="s">
        <v>91</v>
      </c>
      <c r="N35" t="s">
        <v>98</v>
      </c>
      <c r="O35">
        <v>10</v>
      </c>
      <c r="P35" t="s">
        <v>433</v>
      </c>
      <c r="Q35">
        <v>1376083479</v>
      </c>
      <c r="R35" t="b">
        <v>1</v>
      </c>
      <c r="S35">
        <v>155</v>
      </c>
      <c r="T35" t="b">
        <v>0</v>
      </c>
      <c r="U35">
        <v>142</v>
      </c>
      <c r="V35">
        <v>0</v>
      </c>
      <c r="W35">
        <v>-1</v>
      </c>
      <c r="X35">
        <v>73</v>
      </c>
      <c r="Y35">
        <v>4</v>
      </c>
      <c r="Z35">
        <v>120</v>
      </c>
      <c r="AA35">
        <v>3</v>
      </c>
      <c r="AB35">
        <v>9</v>
      </c>
    </row>
    <row r="36" spans="1:28" x14ac:dyDescent="0.35">
      <c r="A36" t="b">
        <v>1</v>
      </c>
      <c r="B36" t="b">
        <v>1</v>
      </c>
      <c r="C36">
        <v>10</v>
      </c>
      <c r="D36" t="s">
        <v>401</v>
      </c>
      <c r="E36" t="b">
        <v>1</v>
      </c>
      <c r="F36">
        <v>219</v>
      </c>
      <c r="G36" t="s">
        <v>345</v>
      </c>
      <c r="H36" t="s">
        <v>346</v>
      </c>
      <c r="I36">
        <v>71</v>
      </c>
      <c r="J36">
        <v>0</v>
      </c>
      <c r="K36">
        <v>71</v>
      </c>
      <c r="L36">
        <v>0.59166666666666667</v>
      </c>
      <c r="M36" t="s">
        <v>91</v>
      </c>
      <c r="N36" t="s">
        <v>98</v>
      </c>
      <c r="O36">
        <v>10</v>
      </c>
      <c r="P36" t="s">
        <v>430</v>
      </c>
      <c r="Q36">
        <v>588363719</v>
      </c>
      <c r="R36" t="b">
        <v>1</v>
      </c>
      <c r="S36">
        <v>193</v>
      </c>
      <c r="T36" t="b">
        <v>0</v>
      </c>
      <c r="U36">
        <v>168</v>
      </c>
      <c r="V36">
        <v>0</v>
      </c>
      <c r="W36">
        <v>-1</v>
      </c>
      <c r="X36">
        <v>71</v>
      </c>
      <c r="Y36">
        <v>4</v>
      </c>
      <c r="Z36">
        <v>120</v>
      </c>
      <c r="AA36">
        <v>3</v>
      </c>
      <c r="AB36">
        <v>-3</v>
      </c>
    </row>
    <row r="37" spans="1:28" x14ac:dyDescent="0.35">
      <c r="A37" t="b">
        <v>1</v>
      </c>
      <c r="B37" t="b">
        <v>1</v>
      </c>
      <c r="C37">
        <v>10</v>
      </c>
      <c r="D37" t="s">
        <v>401</v>
      </c>
      <c r="E37" t="b">
        <v>1</v>
      </c>
      <c r="F37">
        <v>26</v>
      </c>
      <c r="G37" t="s">
        <v>205</v>
      </c>
      <c r="H37" t="s">
        <v>206</v>
      </c>
      <c r="I37">
        <v>70</v>
      </c>
      <c r="J37">
        <v>0</v>
      </c>
      <c r="K37">
        <v>70</v>
      </c>
      <c r="L37">
        <v>0.58333333333333337</v>
      </c>
      <c r="M37" t="s">
        <v>87</v>
      </c>
      <c r="N37" t="s">
        <v>88</v>
      </c>
      <c r="O37">
        <v>10</v>
      </c>
      <c r="P37" t="s">
        <v>430</v>
      </c>
      <c r="Q37">
        <v>148650840</v>
      </c>
      <c r="R37" t="b">
        <v>1</v>
      </c>
      <c r="S37">
        <v>167</v>
      </c>
      <c r="T37" t="b">
        <v>0</v>
      </c>
      <c r="U37">
        <v>185</v>
      </c>
      <c r="V37">
        <v>0</v>
      </c>
      <c r="W37">
        <v>-1</v>
      </c>
      <c r="X37">
        <v>69</v>
      </c>
      <c r="Y37">
        <v>4</v>
      </c>
      <c r="Z37">
        <v>120</v>
      </c>
      <c r="AA37">
        <v>4</v>
      </c>
      <c r="AB37">
        <v>11</v>
      </c>
    </row>
    <row r="38" spans="1:28" x14ac:dyDescent="0.35">
      <c r="A38" t="b">
        <v>1</v>
      </c>
      <c r="B38" t="b">
        <v>1</v>
      </c>
      <c r="C38">
        <v>10</v>
      </c>
      <c r="D38" t="s">
        <v>401</v>
      </c>
      <c r="E38" t="b">
        <v>1</v>
      </c>
      <c r="F38">
        <v>127</v>
      </c>
      <c r="G38" t="s">
        <v>160</v>
      </c>
      <c r="H38" t="s">
        <v>180</v>
      </c>
      <c r="I38">
        <v>66</v>
      </c>
      <c r="J38">
        <v>0</v>
      </c>
      <c r="K38">
        <v>66</v>
      </c>
      <c r="L38">
        <v>0.55000000000000004</v>
      </c>
      <c r="M38" t="s">
        <v>91</v>
      </c>
      <c r="N38" t="s">
        <v>98</v>
      </c>
      <c r="O38">
        <v>10</v>
      </c>
      <c r="P38" t="s">
        <v>431</v>
      </c>
      <c r="Q38">
        <v>1007087894</v>
      </c>
      <c r="R38" t="b">
        <v>1</v>
      </c>
      <c r="S38">
        <v>137</v>
      </c>
      <c r="T38" t="b">
        <v>0</v>
      </c>
      <c r="U38">
        <v>208</v>
      </c>
      <c r="V38">
        <v>0</v>
      </c>
      <c r="W38">
        <v>-1</v>
      </c>
      <c r="X38">
        <v>79</v>
      </c>
      <c r="Y38">
        <v>4</v>
      </c>
      <c r="Z38">
        <v>120</v>
      </c>
      <c r="AA38">
        <v>4</v>
      </c>
      <c r="AB38">
        <v>3</v>
      </c>
    </row>
    <row r="39" spans="1:28" x14ac:dyDescent="0.35">
      <c r="A39" t="b">
        <v>1</v>
      </c>
      <c r="B39" t="b">
        <v>1</v>
      </c>
      <c r="C39">
        <v>3</v>
      </c>
      <c r="D39" t="s">
        <v>402</v>
      </c>
      <c r="E39" t="b">
        <v>1</v>
      </c>
      <c r="F39">
        <v>273</v>
      </c>
      <c r="G39" t="s">
        <v>267</v>
      </c>
      <c r="H39" t="s">
        <v>268</v>
      </c>
      <c r="I39">
        <v>79</v>
      </c>
      <c r="J39">
        <v>5</v>
      </c>
      <c r="K39">
        <v>84</v>
      </c>
      <c r="L39">
        <v>0.65833333333333333</v>
      </c>
      <c r="M39" t="s">
        <v>91</v>
      </c>
      <c r="N39" t="s">
        <v>98</v>
      </c>
      <c r="O39">
        <v>3</v>
      </c>
      <c r="P39" t="s">
        <v>431</v>
      </c>
      <c r="Q39">
        <v>864739241</v>
      </c>
      <c r="R39" t="b">
        <v>1</v>
      </c>
      <c r="S39">
        <v>175</v>
      </c>
      <c r="T39" t="b">
        <v>0</v>
      </c>
      <c r="U39">
        <v>24</v>
      </c>
      <c r="V39">
        <v>0</v>
      </c>
      <c r="W39">
        <v>-1</v>
      </c>
      <c r="X39">
        <v>73</v>
      </c>
      <c r="Y39">
        <v>4</v>
      </c>
      <c r="Z39">
        <v>120</v>
      </c>
      <c r="AA39">
        <v>4</v>
      </c>
      <c r="AB39">
        <v>3</v>
      </c>
    </row>
    <row r="40" spans="1:28" x14ac:dyDescent="0.35">
      <c r="A40" t="b">
        <v>1</v>
      </c>
      <c r="B40" t="b">
        <v>1</v>
      </c>
      <c r="C40">
        <v>3</v>
      </c>
      <c r="D40" t="s">
        <v>402</v>
      </c>
      <c r="E40" t="b">
        <v>1</v>
      </c>
      <c r="F40">
        <v>147</v>
      </c>
      <c r="G40" t="s">
        <v>323</v>
      </c>
      <c r="H40" t="s">
        <v>438</v>
      </c>
      <c r="I40">
        <v>72</v>
      </c>
      <c r="J40">
        <v>7</v>
      </c>
      <c r="K40">
        <v>79</v>
      </c>
      <c r="L40">
        <v>0.6</v>
      </c>
      <c r="M40" t="s">
        <v>91</v>
      </c>
      <c r="N40" t="s">
        <v>98</v>
      </c>
      <c r="O40">
        <v>3</v>
      </c>
      <c r="P40" t="s">
        <v>431</v>
      </c>
      <c r="Q40">
        <v>511521530</v>
      </c>
      <c r="R40" t="b">
        <v>1</v>
      </c>
      <c r="S40">
        <v>167</v>
      </c>
      <c r="T40" t="b">
        <v>0</v>
      </c>
      <c r="U40">
        <v>75</v>
      </c>
      <c r="V40">
        <v>0</v>
      </c>
      <c r="W40">
        <v>-1</v>
      </c>
      <c r="X40">
        <v>74</v>
      </c>
      <c r="Y40">
        <v>4</v>
      </c>
      <c r="Z40">
        <v>120</v>
      </c>
      <c r="AA40">
        <v>4</v>
      </c>
      <c r="AB40">
        <v>3</v>
      </c>
    </row>
    <row r="41" spans="1:28" x14ac:dyDescent="0.35">
      <c r="A41" t="b">
        <v>1</v>
      </c>
      <c r="B41" t="b">
        <v>1</v>
      </c>
      <c r="C41">
        <v>3</v>
      </c>
      <c r="D41" t="s">
        <v>402</v>
      </c>
      <c r="E41" t="b">
        <v>1</v>
      </c>
      <c r="F41">
        <v>202</v>
      </c>
      <c r="G41" t="s">
        <v>263</v>
      </c>
      <c r="H41" t="s">
        <v>264</v>
      </c>
      <c r="I41">
        <v>74</v>
      </c>
      <c r="J41">
        <v>4</v>
      </c>
      <c r="K41">
        <v>78</v>
      </c>
      <c r="L41">
        <v>0.6166666666666667</v>
      </c>
      <c r="M41" t="s">
        <v>91</v>
      </c>
      <c r="N41" t="s">
        <v>98</v>
      </c>
      <c r="O41">
        <v>3</v>
      </c>
      <c r="P41" t="s">
        <v>431</v>
      </c>
      <c r="Q41">
        <v>98337996</v>
      </c>
      <c r="R41" t="b">
        <v>1</v>
      </c>
      <c r="S41">
        <v>184</v>
      </c>
      <c r="T41" t="b">
        <v>0</v>
      </c>
      <c r="U41">
        <v>93</v>
      </c>
      <c r="V41">
        <v>0</v>
      </c>
      <c r="W41">
        <v>-1</v>
      </c>
      <c r="X41">
        <v>66</v>
      </c>
      <c r="Y41">
        <v>4</v>
      </c>
      <c r="Z41">
        <v>120</v>
      </c>
      <c r="AA41">
        <v>4</v>
      </c>
      <c r="AB41">
        <v>5</v>
      </c>
    </row>
    <row r="42" spans="1:28" x14ac:dyDescent="0.35">
      <c r="A42" t="b">
        <v>1</v>
      </c>
      <c r="B42" t="b">
        <v>1</v>
      </c>
      <c r="C42">
        <v>3</v>
      </c>
      <c r="D42" t="s">
        <v>402</v>
      </c>
      <c r="E42" t="b">
        <v>1</v>
      </c>
      <c r="F42">
        <v>222</v>
      </c>
      <c r="G42" t="s">
        <v>293</v>
      </c>
      <c r="H42" t="s">
        <v>294</v>
      </c>
      <c r="I42">
        <v>72</v>
      </c>
      <c r="J42">
        <v>3</v>
      </c>
      <c r="K42">
        <v>75</v>
      </c>
      <c r="L42">
        <v>0.6</v>
      </c>
      <c r="M42" t="s">
        <v>87</v>
      </c>
      <c r="N42" t="s">
        <v>98</v>
      </c>
      <c r="O42">
        <v>3</v>
      </c>
      <c r="P42" t="s">
        <v>433</v>
      </c>
      <c r="Q42">
        <v>492330450</v>
      </c>
      <c r="R42" t="b">
        <v>1</v>
      </c>
      <c r="S42">
        <v>135</v>
      </c>
      <c r="T42" t="b">
        <v>0</v>
      </c>
      <c r="U42">
        <v>129</v>
      </c>
      <c r="V42">
        <v>0</v>
      </c>
      <c r="W42">
        <v>-1</v>
      </c>
      <c r="X42">
        <v>63</v>
      </c>
      <c r="Y42">
        <v>3</v>
      </c>
      <c r="Z42">
        <v>120</v>
      </c>
      <c r="AA42">
        <v>4</v>
      </c>
      <c r="AB42">
        <v>7</v>
      </c>
    </row>
    <row r="43" spans="1:28" x14ac:dyDescent="0.35">
      <c r="A43" t="b">
        <v>1</v>
      </c>
      <c r="B43" t="b">
        <v>1</v>
      </c>
      <c r="C43">
        <v>3</v>
      </c>
      <c r="D43" t="s">
        <v>402</v>
      </c>
      <c r="E43" t="b">
        <v>1</v>
      </c>
      <c r="F43">
        <v>261</v>
      </c>
      <c r="G43" t="s">
        <v>237</v>
      </c>
      <c r="H43" t="s">
        <v>108</v>
      </c>
      <c r="I43">
        <v>74</v>
      </c>
      <c r="J43">
        <v>0</v>
      </c>
      <c r="K43">
        <v>74</v>
      </c>
      <c r="L43">
        <v>0.6166666666666667</v>
      </c>
      <c r="M43" t="s">
        <v>91</v>
      </c>
      <c r="N43" t="s">
        <v>88</v>
      </c>
      <c r="O43">
        <v>3</v>
      </c>
      <c r="P43" t="s">
        <v>433</v>
      </c>
      <c r="Q43">
        <v>1763104921</v>
      </c>
      <c r="R43" t="b">
        <v>0</v>
      </c>
      <c r="S43">
        <v>1</v>
      </c>
      <c r="T43" t="b">
        <v>0</v>
      </c>
      <c r="U43">
        <v>142</v>
      </c>
      <c r="V43">
        <v>0</v>
      </c>
      <c r="W43">
        <v>0</v>
      </c>
      <c r="X43">
        <v>75</v>
      </c>
      <c r="Y43">
        <v>4</v>
      </c>
      <c r="Z43">
        <v>120</v>
      </c>
      <c r="AA43">
        <v>4</v>
      </c>
      <c r="AB43">
        <v>13</v>
      </c>
    </row>
    <row r="44" spans="1:28" x14ac:dyDescent="0.35">
      <c r="A44" t="b">
        <v>1</v>
      </c>
      <c r="B44" t="b">
        <v>1</v>
      </c>
      <c r="C44">
        <v>14</v>
      </c>
      <c r="D44" t="s">
        <v>403</v>
      </c>
      <c r="E44" t="b">
        <v>1</v>
      </c>
      <c r="F44">
        <v>148</v>
      </c>
      <c r="G44" t="s">
        <v>319</v>
      </c>
      <c r="H44" t="s">
        <v>110</v>
      </c>
      <c r="I44">
        <v>80</v>
      </c>
      <c r="J44">
        <v>9</v>
      </c>
      <c r="K44">
        <v>89</v>
      </c>
      <c r="L44">
        <v>0.66666666666666663</v>
      </c>
      <c r="M44" t="s">
        <v>91</v>
      </c>
      <c r="N44" t="s">
        <v>98</v>
      </c>
      <c r="O44">
        <v>14</v>
      </c>
      <c r="P44" t="s">
        <v>430</v>
      </c>
      <c r="Q44">
        <v>598556039</v>
      </c>
      <c r="R44" t="b">
        <v>1</v>
      </c>
      <c r="S44">
        <v>176</v>
      </c>
      <c r="T44" t="b">
        <v>0</v>
      </c>
      <c r="U44">
        <v>1</v>
      </c>
      <c r="V44">
        <v>0</v>
      </c>
      <c r="W44">
        <v>-1</v>
      </c>
      <c r="X44">
        <v>79</v>
      </c>
      <c r="Y44">
        <v>4</v>
      </c>
      <c r="Z44">
        <v>120</v>
      </c>
      <c r="AA44">
        <v>3</v>
      </c>
      <c r="AB44">
        <v>9</v>
      </c>
    </row>
    <row r="45" spans="1:28" x14ac:dyDescent="0.35">
      <c r="A45" t="b">
        <v>1</v>
      </c>
      <c r="B45" t="b">
        <v>1</v>
      </c>
      <c r="C45">
        <v>14</v>
      </c>
      <c r="D45" t="s">
        <v>403</v>
      </c>
      <c r="E45" t="b">
        <v>1</v>
      </c>
      <c r="F45">
        <v>197</v>
      </c>
      <c r="G45" t="s">
        <v>140</v>
      </c>
      <c r="H45" t="s">
        <v>141</v>
      </c>
      <c r="I45">
        <v>82</v>
      </c>
      <c r="J45">
        <v>5</v>
      </c>
      <c r="K45">
        <v>87</v>
      </c>
      <c r="L45">
        <v>0.68333333333333335</v>
      </c>
      <c r="M45" t="s">
        <v>87</v>
      </c>
      <c r="N45" t="s">
        <v>98</v>
      </c>
      <c r="O45">
        <v>14</v>
      </c>
      <c r="P45" t="s">
        <v>431</v>
      </c>
      <c r="Q45">
        <v>1270119231</v>
      </c>
      <c r="R45" t="b">
        <v>1</v>
      </c>
      <c r="S45">
        <v>145</v>
      </c>
      <c r="T45" t="b">
        <v>0</v>
      </c>
      <c r="U45">
        <v>4</v>
      </c>
      <c r="V45">
        <v>0</v>
      </c>
      <c r="W45">
        <v>-1</v>
      </c>
      <c r="X45">
        <v>74</v>
      </c>
      <c r="Y45">
        <v>4</v>
      </c>
      <c r="Z45">
        <v>120</v>
      </c>
      <c r="AA45">
        <v>3</v>
      </c>
      <c r="AB45">
        <v>-3</v>
      </c>
    </row>
    <row r="46" spans="1:28" x14ac:dyDescent="0.35">
      <c r="A46" t="b">
        <v>1</v>
      </c>
      <c r="B46" t="b">
        <v>1</v>
      </c>
      <c r="C46">
        <v>14</v>
      </c>
      <c r="D46" t="s">
        <v>403</v>
      </c>
      <c r="E46" t="b">
        <v>1</v>
      </c>
      <c r="F46">
        <v>28</v>
      </c>
      <c r="G46" t="s">
        <v>381</v>
      </c>
      <c r="H46" t="s">
        <v>192</v>
      </c>
      <c r="I46">
        <v>79</v>
      </c>
      <c r="J46">
        <v>6</v>
      </c>
      <c r="K46">
        <v>85</v>
      </c>
      <c r="L46">
        <v>0.65833333333333333</v>
      </c>
      <c r="M46" t="s">
        <v>91</v>
      </c>
      <c r="N46" t="s">
        <v>98</v>
      </c>
      <c r="O46">
        <v>14</v>
      </c>
      <c r="P46" t="s">
        <v>430</v>
      </c>
      <c r="Q46">
        <v>613450406</v>
      </c>
      <c r="R46" t="b">
        <v>1</v>
      </c>
      <c r="S46">
        <v>177</v>
      </c>
      <c r="T46" t="b">
        <v>0</v>
      </c>
      <c r="U46">
        <v>24</v>
      </c>
      <c r="V46">
        <v>0</v>
      </c>
      <c r="W46">
        <v>-1</v>
      </c>
      <c r="X46">
        <v>77</v>
      </c>
      <c r="Y46">
        <v>4</v>
      </c>
      <c r="Z46">
        <v>120</v>
      </c>
      <c r="AA46">
        <v>5</v>
      </c>
      <c r="AB46">
        <v>13</v>
      </c>
    </row>
    <row r="47" spans="1:28" x14ac:dyDescent="0.35">
      <c r="A47" t="b">
        <v>1</v>
      </c>
      <c r="B47" t="b">
        <v>1</v>
      </c>
      <c r="C47">
        <v>14</v>
      </c>
      <c r="D47" t="s">
        <v>403</v>
      </c>
      <c r="E47" t="b">
        <v>1</v>
      </c>
      <c r="F47">
        <v>215</v>
      </c>
      <c r="G47" t="s">
        <v>124</v>
      </c>
      <c r="H47" t="s">
        <v>125</v>
      </c>
      <c r="I47">
        <v>76</v>
      </c>
      <c r="J47">
        <v>7</v>
      </c>
      <c r="K47">
        <v>83</v>
      </c>
      <c r="L47">
        <v>0.6333333333333333</v>
      </c>
      <c r="M47" t="s">
        <v>91</v>
      </c>
      <c r="N47" t="s">
        <v>98</v>
      </c>
      <c r="O47">
        <v>14</v>
      </c>
      <c r="P47" t="s">
        <v>430</v>
      </c>
      <c r="Q47">
        <v>1031131765</v>
      </c>
      <c r="R47" t="b">
        <v>1</v>
      </c>
      <c r="S47">
        <v>135</v>
      </c>
      <c r="T47" t="b">
        <v>0</v>
      </c>
      <c r="U47">
        <v>24</v>
      </c>
      <c r="V47">
        <v>0</v>
      </c>
      <c r="W47">
        <v>-1</v>
      </c>
      <c r="X47">
        <v>75</v>
      </c>
      <c r="Y47">
        <v>4</v>
      </c>
      <c r="Z47">
        <v>120</v>
      </c>
      <c r="AA47">
        <v>3</v>
      </c>
      <c r="AB47">
        <v>-3</v>
      </c>
    </row>
    <row r="48" spans="1:28" x14ac:dyDescent="0.35">
      <c r="A48" t="b">
        <v>1</v>
      </c>
      <c r="B48" t="b">
        <v>1</v>
      </c>
      <c r="C48">
        <v>14</v>
      </c>
      <c r="D48" t="s">
        <v>403</v>
      </c>
      <c r="E48" t="b">
        <v>1</v>
      </c>
      <c r="F48">
        <v>256</v>
      </c>
      <c r="G48" t="s">
        <v>295</v>
      </c>
      <c r="H48" t="s">
        <v>110</v>
      </c>
      <c r="I48">
        <v>77</v>
      </c>
      <c r="J48">
        <v>6</v>
      </c>
      <c r="K48">
        <v>83</v>
      </c>
      <c r="L48">
        <v>0.64166666666666672</v>
      </c>
      <c r="M48" t="s">
        <v>91</v>
      </c>
      <c r="N48" t="s">
        <v>98</v>
      </c>
      <c r="O48">
        <v>14</v>
      </c>
      <c r="P48" t="s">
        <v>430</v>
      </c>
      <c r="Q48">
        <v>16708321</v>
      </c>
      <c r="R48" t="b">
        <v>1</v>
      </c>
      <c r="S48">
        <v>149</v>
      </c>
      <c r="T48" t="b">
        <v>0</v>
      </c>
      <c r="U48">
        <v>44</v>
      </c>
      <c r="V48">
        <v>0</v>
      </c>
      <c r="W48">
        <v>-1</v>
      </c>
      <c r="X48">
        <v>73</v>
      </c>
      <c r="Y48">
        <v>4</v>
      </c>
      <c r="Z48">
        <v>120</v>
      </c>
      <c r="AA48">
        <v>5</v>
      </c>
      <c r="AB48">
        <v>15</v>
      </c>
    </row>
    <row r="49" spans="1:28" x14ac:dyDescent="0.35">
      <c r="A49" t="b">
        <v>1</v>
      </c>
      <c r="B49" t="b">
        <v>1</v>
      </c>
      <c r="C49">
        <v>14</v>
      </c>
      <c r="D49" t="s">
        <v>403</v>
      </c>
      <c r="E49" t="b">
        <v>1</v>
      </c>
      <c r="F49">
        <v>124</v>
      </c>
      <c r="G49" t="s">
        <v>349</v>
      </c>
      <c r="H49" t="s">
        <v>350</v>
      </c>
      <c r="I49">
        <v>73</v>
      </c>
      <c r="J49">
        <v>7</v>
      </c>
      <c r="K49">
        <v>80</v>
      </c>
      <c r="L49">
        <v>0.60833333333333328</v>
      </c>
      <c r="M49" t="s">
        <v>91</v>
      </c>
      <c r="N49" t="s">
        <v>98</v>
      </c>
      <c r="O49">
        <v>14</v>
      </c>
      <c r="P49" t="s">
        <v>431</v>
      </c>
      <c r="Q49">
        <v>1826549768</v>
      </c>
      <c r="R49" t="b">
        <v>1</v>
      </c>
      <c r="S49">
        <v>174</v>
      </c>
      <c r="T49" t="b">
        <v>0</v>
      </c>
      <c r="U49">
        <v>75</v>
      </c>
      <c r="V49">
        <v>0</v>
      </c>
      <c r="W49">
        <v>-1</v>
      </c>
      <c r="X49">
        <v>69</v>
      </c>
      <c r="Y49">
        <v>3</v>
      </c>
      <c r="Z49">
        <v>120</v>
      </c>
      <c r="AA49">
        <v>5</v>
      </c>
      <c r="AB49">
        <v>13</v>
      </c>
    </row>
    <row r="50" spans="1:28" x14ac:dyDescent="0.35">
      <c r="A50" t="b">
        <v>1</v>
      </c>
      <c r="B50" t="b">
        <v>1</v>
      </c>
      <c r="C50">
        <v>14</v>
      </c>
      <c r="D50" t="s">
        <v>403</v>
      </c>
      <c r="E50" t="b">
        <v>1</v>
      </c>
      <c r="F50">
        <v>18</v>
      </c>
      <c r="G50" t="s">
        <v>148</v>
      </c>
      <c r="H50" t="s">
        <v>143</v>
      </c>
      <c r="I50">
        <v>79</v>
      </c>
      <c r="J50">
        <v>0</v>
      </c>
      <c r="K50">
        <v>79</v>
      </c>
      <c r="L50">
        <v>0.65833333333333333</v>
      </c>
      <c r="M50" t="s">
        <v>91</v>
      </c>
      <c r="N50" t="s">
        <v>88</v>
      </c>
      <c r="O50">
        <v>14</v>
      </c>
      <c r="P50" t="s">
        <v>430</v>
      </c>
      <c r="Q50">
        <v>1215613808</v>
      </c>
      <c r="R50" t="b">
        <v>1</v>
      </c>
      <c r="S50">
        <v>141</v>
      </c>
      <c r="T50" t="b">
        <v>0</v>
      </c>
      <c r="U50">
        <v>75</v>
      </c>
      <c r="V50">
        <v>0</v>
      </c>
      <c r="W50">
        <v>-1</v>
      </c>
      <c r="X50">
        <v>73</v>
      </c>
      <c r="Y50">
        <v>4</v>
      </c>
      <c r="Z50">
        <v>120</v>
      </c>
      <c r="AA50">
        <v>4</v>
      </c>
      <c r="AB50">
        <v>13</v>
      </c>
    </row>
    <row r="51" spans="1:28" x14ac:dyDescent="0.35">
      <c r="A51" t="b">
        <v>1</v>
      </c>
      <c r="B51" t="b">
        <v>1</v>
      </c>
      <c r="C51">
        <v>14</v>
      </c>
      <c r="D51" t="s">
        <v>403</v>
      </c>
      <c r="E51" t="b">
        <v>1</v>
      </c>
      <c r="F51">
        <v>243</v>
      </c>
      <c r="G51" t="s">
        <v>117</v>
      </c>
      <c r="H51" t="s">
        <v>118</v>
      </c>
      <c r="I51">
        <v>74</v>
      </c>
      <c r="J51">
        <v>5</v>
      </c>
      <c r="K51">
        <v>79</v>
      </c>
      <c r="L51">
        <v>0.6166666666666667</v>
      </c>
      <c r="M51" t="s">
        <v>91</v>
      </c>
      <c r="N51" t="s">
        <v>88</v>
      </c>
      <c r="O51">
        <v>14</v>
      </c>
      <c r="P51" t="s">
        <v>431</v>
      </c>
      <c r="Q51">
        <v>507503789</v>
      </c>
      <c r="R51" t="b">
        <v>0</v>
      </c>
      <c r="S51">
        <v>1</v>
      </c>
      <c r="T51" t="b">
        <v>0</v>
      </c>
      <c r="U51">
        <v>75</v>
      </c>
      <c r="V51">
        <v>0</v>
      </c>
      <c r="W51">
        <v>-1</v>
      </c>
      <c r="X51">
        <v>75</v>
      </c>
      <c r="Y51">
        <v>4</v>
      </c>
      <c r="Z51">
        <v>120</v>
      </c>
      <c r="AA51">
        <v>4</v>
      </c>
      <c r="AB51">
        <v>13</v>
      </c>
    </row>
    <row r="52" spans="1:28" x14ac:dyDescent="0.35">
      <c r="A52" t="b">
        <v>1</v>
      </c>
      <c r="B52" t="b">
        <v>1</v>
      </c>
      <c r="C52">
        <v>14</v>
      </c>
      <c r="D52" t="s">
        <v>403</v>
      </c>
      <c r="E52" t="b">
        <v>1</v>
      </c>
      <c r="F52">
        <v>170</v>
      </c>
      <c r="G52" t="s">
        <v>121</v>
      </c>
      <c r="H52" t="s">
        <v>236</v>
      </c>
      <c r="I52">
        <v>72</v>
      </c>
      <c r="J52">
        <v>6</v>
      </c>
      <c r="K52">
        <v>78</v>
      </c>
      <c r="L52">
        <v>0.6</v>
      </c>
      <c r="M52" t="s">
        <v>91</v>
      </c>
      <c r="N52" t="s">
        <v>98</v>
      </c>
      <c r="O52">
        <v>14</v>
      </c>
      <c r="P52" t="s">
        <v>430</v>
      </c>
      <c r="Q52">
        <v>574550642</v>
      </c>
      <c r="R52" t="b">
        <v>0</v>
      </c>
      <c r="S52">
        <v>1</v>
      </c>
      <c r="T52" t="b">
        <v>0</v>
      </c>
      <c r="U52">
        <v>75</v>
      </c>
      <c r="V52">
        <v>0</v>
      </c>
      <c r="W52">
        <v>-1</v>
      </c>
      <c r="X52">
        <v>68</v>
      </c>
      <c r="Y52">
        <v>3</v>
      </c>
      <c r="Z52">
        <v>120</v>
      </c>
      <c r="AA52">
        <v>3</v>
      </c>
      <c r="AB52">
        <v>9</v>
      </c>
    </row>
    <row r="53" spans="1:28" x14ac:dyDescent="0.35">
      <c r="A53" t="b">
        <v>1</v>
      </c>
      <c r="B53" t="b">
        <v>1</v>
      </c>
      <c r="C53">
        <v>14</v>
      </c>
      <c r="D53" t="s">
        <v>403</v>
      </c>
      <c r="E53" t="b">
        <v>1</v>
      </c>
      <c r="F53">
        <v>54</v>
      </c>
      <c r="G53" t="s">
        <v>337</v>
      </c>
      <c r="H53" t="s">
        <v>338</v>
      </c>
      <c r="I53">
        <v>78</v>
      </c>
      <c r="J53">
        <v>0</v>
      </c>
      <c r="K53">
        <v>78</v>
      </c>
      <c r="L53">
        <v>0.65</v>
      </c>
      <c r="M53" t="s">
        <v>91</v>
      </c>
      <c r="N53" t="s">
        <v>98</v>
      </c>
      <c r="O53">
        <v>14</v>
      </c>
      <c r="P53" t="s">
        <v>431</v>
      </c>
      <c r="Q53">
        <v>1623685272</v>
      </c>
      <c r="R53" t="b">
        <v>0</v>
      </c>
      <c r="S53">
        <v>1</v>
      </c>
      <c r="T53" t="b">
        <v>0</v>
      </c>
      <c r="U53">
        <v>93</v>
      </c>
      <c r="V53">
        <v>0</v>
      </c>
      <c r="W53">
        <v>0</v>
      </c>
      <c r="X53">
        <v>77</v>
      </c>
      <c r="Y53">
        <v>4</v>
      </c>
      <c r="Z53">
        <v>120</v>
      </c>
      <c r="AA53">
        <v>4</v>
      </c>
      <c r="AB53">
        <v>13</v>
      </c>
    </row>
    <row r="54" spans="1:28" x14ac:dyDescent="0.35">
      <c r="A54" t="b">
        <v>1</v>
      </c>
      <c r="B54" t="b">
        <v>1</v>
      </c>
      <c r="C54">
        <v>14</v>
      </c>
      <c r="D54" t="s">
        <v>403</v>
      </c>
      <c r="E54" t="b">
        <v>1</v>
      </c>
      <c r="F54">
        <v>21</v>
      </c>
      <c r="G54" t="s">
        <v>335</v>
      </c>
      <c r="H54" t="s">
        <v>108</v>
      </c>
      <c r="I54">
        <v>77</v>
      </c>
      <c r="J54">
        <v>0</v>
      </c>
      <c r="K54">
        <v>77</v>
      </c>
      <c r="L54">
        <v>0.64166666666666672</v>
      </c>
      <c r="M54" t="s">
        <v>91</v>
      </c>
      <c r="N54" t="s">
        <v>88</v>
      </c>
      <c r="O54">
        <v>14</v>
      </c>
      <c r="P54" t="s">
        <v>430</v>
      </c>
      <c r="Q54">
        <v>1684325938</v>
      </c>
      <c r="R54" t="b">
        <v>1</v>
      </c>
      <c r="S54">
        <v>179</v>
      </c>
      <c r="T54" t="b">
        <v>0</v>
      </c>
      <c r="U54">
        <v>120</v>
      </c>
      <c r="V54">
        <v>0</v>
      </c>
      <c r="W54">
        <v>0</v>
      </c>
      <c r="X54">
        <v>73</v>
      </c>
      <c r="Y54">
        <v>4</v>
      </c>
      <c r="Z54">
        <v>120</v>
      </c>
      <c r="AA54">
        <v>5</v>
      </c>
      <c r="AB54">
        <v>15</v>
      </c>
    </row>
    <row r="55" spans="1:28" x14ac:dyDescent="0.35">
      <c r="A55" t="b">
        <v>1</v>
      </c>
      <c r="B55" t="b">
        <v>1</v>
      </c>
      <c r="C55">
        <v>14</v>
      </c>
      <c r="D55" t="s">
        <v>403</v>
      </c>
      <c r="E55" t="b">
        <v>1</v>
      </c>
      <c r="F55">
        <v>211</v>
      </c>
      <c r="G55" t="s">
        <v>103</v>
      </c>
      <c r="H55" t="s">
        <v>347</v>
      </c>
      <c r="I55">
        <v>77</v>
      </c>
      <c r="J55">
        <v>0</v>
      </c>
      <c r="K55">
        <v>77</v>
      </c>
      <c r="L55">
        <v>0.64166666666666672</v>
      </c>
      <c r="M55" t="s">
        <v>91</v>
      </c>
      <c r="N55" t="s">
        <v>98</v>
      </c>
      <c r="O55">
        <v>14</v>
      </c>
      <c r="P55" t="s">
        <v>430</v>
      </c>
      <c r="Q55">
        <v>1342885615</v>
      </c>
      <c r="R55" t="b">
        <v>1</v>
      </c>
      <c r="S55">
        <v>156</v>
      </c>
      <c r="T55" t="b">
        <v>0</v>
      </c>
      <c r="U55">
        <v>109</v>
      </c>
      <c r="V55">
        <v>0</v>
      </c>
      <c r="W55">
        <v>-1</v>
      </c>
      <c r="X55">
        <v>66</v>
      </c>
      <c r="Y55">
        <v>3</v>
      </c>
      <c r="Z55">
        <v>120</v>
      </c>
      <c r="AA55">
        <v>4</v>
      </c>
      <c r="AB55">
        <v>9</v>
      </c>
    </row>
    <row r="56" spans="1:28" x14ac:dyDescent="0.35">
      <c r="A56" t="b">
        <v>1</v>
      </c>
      <c r="B56" t="b">
        <v>1</v>
      </c>
      <c r="C56">
        <v>14</v>
      </c>
      <c r="D56" t="s">
        <v>403</v>
      </c>
      <c r="E56" t="b">
        <v>1</v>
      </c>
      <c r="F56">
        <v>93</v>
      </c>
      <c r="G56" t="s">
        <v>174</v>
      </c>
      <c r="H56" t="s">
        <v>439</v>
      </c>
      <c r="I56">
        <v>74</v>
      </c>
      <c r="J56">
        <v>0</v>
      </c>
      <c r="K56">
        <v>74</v>
      </c>
      <c r="L56">
        <v>0.6166666666666667</v>
      </c>
      <c r="M56" t="s">
        <v>91</v>
      </c>
      <c r="N56" t="s">
        <v>98</v>
      </c>
      <c r="O56">
        <v>14</v>
      </c>
      <c r="P56" t="s">
        <v>431</v>
      </c>
      <c r="Q56">
        <v>2180551</v>
      </c>
      <c r="R56" t="b">
        <v>1</v>
      </c>
      <c r="S56">
        <v>145</v>
      </c>
      <c r="T56" t="b">
        <v>0</v>
      </c>
      <c r="U56">
        <v>159</v>
      </c>
      <c r="V56">
        <v>0</v>
      </c>
      <c r="W56">
        <v>-1</v>
      </c>
      <c r="X56">
        <v>71</v>
      </c>
      <c r="Y56">
        <v>4</v>
      </c>
      <c r="Z56">
        <v>120</v>
      </c>
      <c r="AA56">
        <v>5</v>
      </c>
      <c r="AB56">
        <v>13</v>
      </c>
    </row>
    <row r="57" spans="1:28" x14ac:dyDescent="0.35">
      <c r="A57" t="b">
        <v>1</v>
      </c>
      <c r="B57" t="b">
        <v>1</v>
      </c>
      <c r="C57">
        <v>14</v>
      </c>
      <c r="D57" t="s">
        <v>403</v>
      </c>
      <c r="E57" t="b">
        <v>1</v>
      </c>
      <c r="F57">
        <v>44</v>
      </c>
      <c r="G57" t="s">
        <v>323</v>
      </c>
      <c r="H57" t="s">
        <v>324</v>
      </c>
      <c r="I57">
        <v>74</v>
      </c>
      <c r="J57">
        <v>0</v>
      </c>
      <c r="K57">
        <v>74</v>
      </c>
      <c r="L57">
        <v>0.6166666666666667</v>
      </c>
      <c r="M57" t="s">
        <v>91</v>
      </c>
      <c r="N57" t="s">
        <v>98</v>
      </c>
      <c r="O57">
        <v>14</v>
      </c>
      <c r="P57" t="s">
        <v>430</v>
      </c>
      <c r="Q57">
        <v>1433081284</v>
      </c>
      <c r="R57" t="b">
        <v>0</v>
      </c>
      <c r="S57">
        <v>1</v>
      </c>
      <c r="T57" t="b">
        <v>0</v>
      </c>
      <c r="U57">
        <v>142</v>
      </c>
      <c r="V57">
        <v>0</v>
      </c>
      <c r="W57">
        <v>-1</v>
      </c>
      <c r="X57">
        <v>72</v>
      </c>
      <c r="Y57">
        <v>4</v>
      </c>
      <c r="Z57">
        <v>120</v>
      </c>
      <c r="AA57">
        <v>4</v>
      </c>
      <c r="AB57">
        <v>13</v>
      </c>
    </row>
    <row r="58" spans="1:28" x14ac:dyDescent="0.35">
      <c r="A58" t="b">
        <v>1</v>
      </c>
      <c r="B58" t="b">
        <v>1</v>
      </c>
      <c r="C58">
        <v>14</v>
      </c>
      <c r="D58" t="s">
        <v>403</v>
      </c>
      <c r="E58" t="b">
        <v>1</v>
      </c>
      <c r="F58">
        <v>250</v>
      </c>
      <c r="G58" t="s">
        <v>122</v>
      </c>
      <c r="H58" t="s">
        <v>123</v>
      </c>
      <c r="I58">
        <v>69</v>
      </c>
      <c r="J58">
        <v>0</v>
      </c>
      <c r="K58">
        <v>69</v>
      </c>
      <c r="L58">
        <v>0.57499999999999996</v>
      </c>
      <c r="M58" t="s">
        <v>87</v>
      </c>
      <c r="N58" t="s">
        <v>88</v>
      </c>
      <c r="O58">
        <v>14</v>
      </c>
      <c r="P58" t="s">
        <v>431</v>
      </c>
      <c r="Q58">
        <v>1692581296</v>
      </c>
      <c r="R58" t="b">
        <v>0</v>
      </c>
      <c r="S58">
        <v>1</v>
      </c>
      <c r="T58" t="b">
        <v>0</v>
      </c>
      <c r="U58">
        <v>179</v>
      </c>
      <c r="V58">
        <v>0</v>
      </c>
      <c r="W58">
        <v>-1</v>
      </c>
      <c r="X58">
        <v>76</v>
      </c>
      <c r="Y58">
        <v>2</v>
      </c>
      <c r="Z58">
        <v>120</v>
      </c>
      <c r="AA58">
        <v>2</v>
      </c>
      <c r="AB58">
        <v>1</v>
      </c>
    </row>
    <row r="59" spans="1:28" x14ac:dyDescent="0.35">
      <c r="A59" t="b">
        <v>1</v>
      </c>
      <c r="B59" t="b">
        <v>1</v>
      </c>
      <c r="C59">
        <v>14</v>
      </c>
      <c r="D59" t="s">
        <v>403</v>
      </c>
      <c r="E59" t="b">
        <v>1</v>
      </c>
      <c r="F59">
        <v>283</v>
      </c>
      <c r="G59" t="s">
        <v>158</v>
      </c>
      <c r="H59" t="s">
        <v>159</v>
      </c>
      <c r="I59">
        <v>60</v>
      </c>
      <c r="J59">
        <v>6</v>
      </c>
      <c r="K59">
        <v>66</v>
      </c>
      <c r="L59">
        <v>0.58823529411764708</v>
      </c>
      <c r="M59" t="s">
        <v>91</v>
      </c>
      <c r="N59" t="s">
        <v>98</v>
      </c>
      <c r="O59">
        <v>14</v>
      </c>
      <c r="P59" t="s">
        <v>431</v>
      </c>
      <c r="Q59">
        <v>1219151835</v>
      </c>
      <c r="R59" t="b">
        <v>1</v>
      </c>
      <c r="S59">
        <v>148</v>
      </c>
      <c r="T59" t="b">
        <v>1</v>
      </c>
      <c r="U59">
        <v>219</v>
      </c>
      <c r="V59">
        <v>0</v>
      </c>
      <c r="W59">
        <v>-1</v>
      </c>
      <c r="X59">
        <v>68</v>
      </c>
      <c r="Y59">
        <v>3</v>
      </c>
      <c r="Z59">
        <v>102</v>
      </c>
      <c r="AA59">
        <v>6</v>
      </c>
      <c r="AB59">
        <v>21</v>
      </c>
    </row>
    <row r="60" spans="1:28" x14ac:dyDescent="0.35">
      <c r="A60" t="b">
        <v>1</v>
      </c>
      <c r="B60" t="b">
        <v>1</v>
      </c>
      <c r="C60">
        <v>7</v>
      </c>
      <c r="D60" t="s">
        <v>404</v>
      </c>
      <c r="E60" t="b">
        <v>1</v>
      </c>
      <c r="F60">
        <v>69</v>
      </c>
      <c r="G60" t="s">
        <v>279</v>
      </c>
      <c r="H60" t="s">
        <v>280</v>
      </c>
      <c r="I60">
        <v>81</v>
      </c>
      <c r="J60">
        <v>8</v>
      </c>
      <c r="K60">
        <v>89</v>
      </c>
      <c r="L60">
        <v>0.67500000000000004</v>
      </c>
      <c r="M60" t="s">
        <v>91</v>
      </c>
      <c r="N60" t="s">
        <v>98</v>
      </c>
      <c r="O60">
        <v>7</v>
      </c>
      <c r="P60" t="s">
        <v>430</v>
      </c>
      <c r="Q60">
        <v>1955841759</v>
      </c>
      <c r="R60" t="b">
        <v>1</v>
      </c>
      <c r="S60">
        <v>178</v>
      </c>
      <c r="T60" t="b">
        <v>0</v>
      </c>
      <c r="U60">
        <v>1</v>
      </c>
      <c r="V60">
        <v>0</v>
      </c>
      <c r="W60">
        <v>-1</v>
      </c>
      <c r="X60">
        <v>76</v>
      </c>
      <c r="Y60">
        <v>3</v>
      </c>
      <c r="Z60">
        <v>120</v>
      </c>
      <c r="AA60">
        <v>3</v>
      </c>
      <c r="AB60">
        <v>1</v>
      </c>
    </row>
    <row r="61" spans="1:28" x14ac:dyDescent="0.35">
      <c r="A61" t="b">
        <v>1</v>
      </c>
      <c r="B61" t="b">
        <v>1</v>
      </c>
      <c r="C61">
        <v>7</v>
      </c>
      <c r="D61" t="s">
        <v>404</v>
      </c>
      <c r="E61" t="b">
        <v>1</v>
      </c>
      <c r="F61">
        <v>194</v>
      </c>
      <c r="G61" t="s">
        <v>181</v>
      </c>
      <c r="H61" t="s">
        <v>182</v>
      </c>
      <c r="I61">
        <v>85</v>
      </c>
      <c r="J61">
        <v>3</v>
      </c>
      <c r="K61">
        <v>88</v>
      </c>
      <c r="L61">
        <v>0.70833333333333337</v>
      </c>
      <c r="M61" t="s">
        <v>91</v>
      </c>
      <c r="N61" t="s">
        <v>98</v>
      </c>
      <c r="O61">
        <v>7</v>
      </c>
      <c r="P61" t="s">
        <v>431</v>
      </c>
      <c r="Q61">
        <v>1117577299</v>
      </c>
      <c r="R61" t="b">
        <v>1</v>
      </c>
      <c r="S61">
        <v>190</v>
      </c>
      <c r="T61" t="b">
        <v>0</v>
      </c>
      <c r="U61">
        <v>4</v>
      </c>
      <c r="V61">
        <v>0</v>
      </c>
      <c r="W61">
        <v>-1</v>
      </c>
      <c r="X61">
        <v>75</v>
      </c>
      <c r="Y61">
        <v>4</v>
      </c>
      <c r="Z61">
        <v>120</v>
      </c>
      <c r="AA61">
        <v>4</v>
      </c>
      <c r="AB61">
        <v>3</v>
      </c>
    </row>
    <row r="62" spans="1:28" x14ac:dyDescent="0.35">
      <c r="A62" t="b">
        <v>1</v>
      </c>
      <c r="B62" t="b">
        <v>1</v>
      </c>
      <c r="C62">
        <v>7</v>
      </c>
      <c r="D62" t="s">
        <v>404</v>
      </c>
      <c r="E62" t="b">
        <v>1</v>
      </c>
      <c r="F62">
        <v>32</v>
      </c>
      <c r="G62" t="s">
        <v>150</v>
      </c>
      <c r="H62" t="s">
        <v>97</v>
      </c>
      <c r="I62">
        <v>78</v>
      </c>
      <c r="J62">
        <v>7</v>
      </c>
      <c r="K62">
        <v>85</v>
      </c>
      <c r="L62">
        <v>0.65</v>
      </c>
      <c r="M62" t="s">
        <v>91</v>
      </c>
      <c r="N62" t="s">
        <v>98</v>
      </c>
      <c r="O62">
        <v>7</v>
      </c>
      <c r="P62" t="s">
        <v>431</v>
      </c>
      <c r="Q62">
        <v>86245588</v>
      </c>
      <c r="R62" t="b">
        <v>1</v>
      </c>
      <c r="S62">
        <v>167</v>
      </c>
      <c r="T62" t="b">
        <v>0</v>
      </c>
      <c r="U62">
        <v>24</v>
      </c>
      <c r="V62">
        <v>0</v>
      </c>
      <c r="W62">
        <v>-1</v>
      </c>
      <c r="X62">
        <v>72</v>
      </c>
      <c r="Y62">
        <v>4</v>
      </c>
      <c r="Z62">
        <v>120</v>
      </c>
      <c r="AA62">
        <v>5</v>
      </c>
      <c r="AB62">
        <v>11</v>
      </c>
    </row>
    <row r="63" spans="1:28" x14ac:dyDescent="0.35">
      <c r="A63" t="b">
        <v>1</v>
      </c>
      <c r="B63" t="b">
        <v>1</v>
      </c>
      <c r="C63">
        <v>7</v>
      </c>
      <c r="D63" t="s">
        <v>404</v>
      </c>
      <c r="E63" t="b">
        <v>1</v>
      </c>
      <c r="F63">
        <v>281</v>
      </c>
      <c r="G63" t="s">
        <v>196</v>
      </c>
      <c r="H63" t="s">
        <v>383</v>
      </c>
      <c r="I63">
        <v>77</v>
      </c>
      <c r="J63">
        <v>7</v>
      </c>
      <c r="K63">
        <v>84</v>
      </c>
      <c r="L63">
        <v>0.64166666666666672</v>
      </c>
      <c r="M63" t="s">
        <v>91</v>
      </c>
      <c r="N63" t="s">
        <v>98</v>
      </c>
      <c r="O63">
        <v>7</v>
      </c>
      <c r="P63" t="s">
        <v>431</v>
      </c>
      <c r="Q63">
        <v>1735743862</v>
      </c>
      <c r="R63" t="b">
        <v>0</v>
      </c>
      <c r="S63">
        <v>1</v>
      </c>
      <c r="T63" t="b">
        <v>0</v>
      </c>
      <c r="U63">
        <v>17</v>
      </c>
      <c r="V63">
        <v>0</v>
      </c>
      <c r="W63">
        <v>0</v>
      </c>
      <c r="X63">
        <v>68</v>
      </c>
      <c r="Y63">
        <v>3</v>
      </c>
      <c r="Z63">
        <v>120</v>
      </c>
      <c r="AA63">
        <v>3</v>
      </c>
      <c r="AB63">
        <v>9</v>
      </c>
    </row>
    <row r="64" spans="1:28" x14ac:dyDescent="0.35">
      <c r="A64" t="b">
        <v>1</v>
      </c>
      <c r="B64" t="b">
        <v>1</v>
      </c>
      <c r="C64">
        <v>7</v>
      </c>
      <c r="D64" t="s">
        <v>404</v>
      </c>
      <c r="E64" t="b">
        <v>1</v>
      </c>
      <c r="F64">
        <v>253</v>
      </c>
      <c r="G64" t="s">
        <v>89</v>
      </c>
      <c r="H64" t="s">
        <v>90</v>
      </c>
      <c r="I64">
        <v>77</v>
      </c>
      <c r="J64">
        <v>6</v>
      </c>
      <c r="K64">
        <v>83</v>
      </c>
      <c r="L64">
        <v>0.64166666666666672</v>
      </c>
      <c r="M64" t="s">
        <v>91</v>
      </c>
      <c r="N64" t="s">
        <v>88</v>
      </c>
      <c r="O64">
        <v>7</v>
      </c>
      <c r="P64" t="s">
        <v>430</v>
      </c>
      <c r="Q64">
        <v>1207130471</v>
      </c>
      <c r="R64" t="b">
        <v>1</v>
      </c>
      <c r="S64">
        <v>145</v>
      </c>
      <c r="T64" t="b">
        <v>0</v>
      </c>
      <c r="U64">
        <v>32</v>
      </c>
      <c r="V64">
        <v>0</v>
      </c>
      <c r="W64">
        <v>-1</v>
      </c>
      <c r="X64">
        <v>68</v>
      </c>
      <c r="Y64">
        <v>3</v>
      </c>
      <c r="Z64">
        <v>120</v>
      </c>
      <c r="AA64">
        <v>4</v>
      </c>
      <c r="AB64">
        <v>11</v>
      </c>
    </row>
    <row r="65" spans="1:28" x14ac:dyDescent="0.35">
      <c r="A65" t="b">
        <v>1</v>
      </c>
      <c r="B65" t="b">
        <v>1</v>
      </c>
      <c r="C65">
        <v>7</v>
      </c>
      <c r="D65" t="s">
        <v>404</v>
      </c>
      <c r="E65" t="b">
        <v>1</v>
      </c>
      <c r="F65">
        <v>242</v>
      </c>
      <c r="G65" t="s">
        <v>134</v>
      </c>
      <c r="H65" t="s">
        <v>135</v>
      </c>
      <c r="I65">
        <v>77</v>
      </c>
      <c r="J65">
        <v>5</v>
      </c>
      <c r="K65">
        <v>82</v>
      </c>
      <c r="L65">
        <v>0.64166666666666672</v>
      </c>
      <c r="M65" t="s">
        <v>87</v>
      </c>
      <c r="N65" t="s">
        <v>88</v>
      </c>
      <c r="O65">
        <v>7</v>
      </c>
      <c r="P65" t="s">
        <v>431</v>
      </c>
      <c r="Q65">
        <v>1296168965</v>
      </c>
      <c r="R65" t="b">
        <v>0</v>
      </c>
      <c r="S65">
        <v>1</v>
      </c>
      <c r="T65" t="b">
        <v>0</v>
      </c>
      <c r="U65">
        <v>32</v>
      </c>
      <c r="V65">
        <v>0</v>
      </c>
      <c r="W65">
        <v>-1</v>
      </c>
      <c r="X65">
        <v>69</v>
      </c>
      <c r="Y65">
        <v>3</v>
      </c>
      <c r="Z65">
        <v>120</v>
      </c>
      <c r="AA65">
        <v>3</v>
      </c>
      <c r="AB65">
        <v>9</v>
      </c>
    </row>
    <row r="66" spans="1:28" x14ac:dyDescent="0.35">
      <c r="A66" t="b">
        <v>1</v>
      </c>
      <c r="B66" t="b">
        <v>1</v>
      </c>
      <c r="C66">
        <v>7</v>
      </c>
      <c r="D66" t="s">
        <v>404</v>
      </c>
      <c r="E66" t="b">
        <v>1</v>
      </c>
      <c r="F66">
        <v>126</v>
      </c>
      <c r="G66" t="s">
        <v>440</v>
      </c>
      <c r="H66" t="s">
        <v>288</v>
      </c>
      <c r="I66">
        <v>73</v>
      </c>
      <c r="J66">
        <v>9</v>
      </c>
      <c r="K66">
        <v>82</v>
      </c>
      <c r="L66">
        <v>0.60833333333333328</v>
      </c>
      <c r="M66" t="s">
        <v>91</v>
      </c>
      <c r="N66" t="s">
        <v>98</v>
      </c>
      <c r="O66">
        <v>7</v>
      </c>
      <c r="P66" t="s">
        <v>430</v>
      </c>
      <c r="Q66">
        <v>1408310167</v>
      </c>
      <c r="R66" t="b">
        <v>1</v>
      </c>
      <c r="S66">
        <v>138</v>
      </c>
      <c r="T66" t="b">
        <v>0</v>
      </c>
      <c r="U66">
        <v>44</v>
      </c>
      <c r="V66">
        <v>0</v>
      </c>
      <c r="W66">
        <v>-1</v>
      </c>
      <c r="X66">
        <v>72</v>
      </c>
      <c r="Y66">
        <v>4</v>
      </c>
      <c r="Z66">
        <v>120</v>
      </c>
      <c r="AA66">
        <v>4</v>
      </c>
      <c r="AB66">
        <v>13</v>
      </c>
    </row>
    <row r="67" spans="1:28" x14ac:dyDescent="0.35">
      <c r="A67" t="b">
        <v>1</v>
      </c>
      <c r="B67" t="b">
        <v>1</v>
      </c>
      <c r="C67">
        <v>7</v>
      </c>
      <c r="D67" t="s">
        <v>404</v>
      </c>
      <c r="E67" t="b">
        <v>1</v>
      </c>
      <c r="F67">
        <v>209</v>
      </c>
      <c r="G67" t="s">
        <v>291</v>
      </c>
      <c r="H67" t="s">
        <v>292</v>
      </c>
      <c r="I67">
        <v>74</v>
      </c>
      <c r="J67">
        <v>8</v>
      </c>
      <c r="K67">
        <v>82</v>
      </c>
      <c r="L67">
        <v>0.6166666666666667</v>
      </c>
      <c r="M67" t="s">
        <v>91</v>
      </c>
      <c r="N67" t="s">
        <v>98</v>
      </c>
      <c r="O67">
        <v>7</v>
      </c>
      <c r="P67" t="s">
        <v>430</v>
      </c>
      <c r="Q67">
        <v>239586233</v>
      </c>
      <c r="R67" t="b">
        <v>1</v>
      </c>
      <c r="S67">
        <v>166</v>
      </c>
      <c r="T67" t="b">
        <v>0</v>
      </c>
      <c r="U67">
        <v>44</v>
      </c>
      <c r="V67">
        <v>0</v>
      </c>
      <c r="W67">
        <v>-1</v>
      </c>
      <c r="X67">
        <v>71</v>
      </c>
      <c r="Y67">
        <v>3</v>
      </c>
      <c r="Z67">
        <v>120</v>
      </c>
      <c r="AA67">
        <v>4</v>
      </c>
      <c r="AB67">
        <v>3</v>
      </c>
    </row>
    <row r="68" spans="1:28" x14ac:dyDescent="0.35">
      <c r="A68" t="b">
        <v>1</v>
      </c>
      <c r="B68" t="b">
        <v>1</v>
      </c>
      <c r="C68">
        <v>7</v>
      </c>
      <c r="D68" t="s">
        <v>404</v>
      </c>
      <c r="E68" t="b">
        <v>1</v>
      </c>
      <c r="F68">
        <v>134</v>
      </c>
      <c r="G68" t="s">
        <v>362</v>
      </c>
      <c r="H68" t="s">
        <v>363</v>
      </c>
      <c r="I68">
        <v>74</v>
      </c>
      <c r="J68">
        <v>7</v>
      </c>
      <c r="K68">
        <v>81</v>
      </c>
      <c r="L68">
        <v>0.6166666666666667</v>
      </c>
      <c r="M68" t="s">
        <v>87</v>
      </c>
      <c r="N68" t="s">
        <v>98</v>
      </c>
      <c r="O68">
        <v>7</v>
      </c>
      <c r="P68" t="s">
        <v>430</v>
      </c>
      <c r="Q68">
        <v>2050891735</v>
      </c>
      <c r="R68" t="b">
        <v>1</v>
      </c>
      <c r="S68">
        <v>127</v>
      </c>
      <c r="T68" t="b">
        <v>0</v>
      </c>
      <c r="U68">
        <v>49</v>
      </c>
      <c r="V68">
        <v>0</v>
      </c>
      <c r="W68">
        <v>-1</v>
      </c>
      <c r="X68">
        <v>71</v>
      </c>
      <c r="Y68">
        <v>4</v>
      </c>
      <c r="Z68">
        <v>120</v>
      </c>
      <c r="AA68">
        <v>4</v>
      </c>
      <c r="AB68">
        <v>9</v>
      </c>
    </row>
    <row r="69" spans="1:28" x14ac:dyDescent="0.35">
      <c r="A69" t="b">
        <v>1</v>
      </c>
      <c r="B69" t="b">
        <v>1</v>
      </c>
      <c r="C69">
        <v>7</v>
      </c>
      <c r="D69" t="s">
        <v>404</v>
      </c>
      <c r="E69" t="b">
        <v>1</v>
      </c>
      <c r="F69">
        <v>109</v>
      </c>
      <c r="G69" t="s">
        <v>356</v>
      </c>
      <c r="H69" t="s">
        <v>186</v>
      </c>
      <c r="I69">
        <v>76</v>
      </c>
      <c r="J69">
        <v>4</v>
      </c>
      <c r="K69">
        <v>80</v>
      </c>
      <c r="L69">
        <v>0.6333333333333333</v>
      </c>
      <c r="M69" t="s">
        <v>91</v>
      </c>
      <c r="N69" t="s">
        <v>88</v>
      </c>
      <c r="O69">
        <v>7</v>
      </c>
      <c r="P69" t="s">
        <v>430</v>
      </c>
      <c r="Q69">
        <v>5933175</v>
      </c>
      <c r="R69" t="b">
        <v>0</v>
      </c>
      <c r="S69">
        <v>1</v>
      </c>
      <c r="T69" t="b">
        <v>0</v>
      </c>
      <c r="U69">
        <v>49</v>
      </c>
      <c r="V69">
        <v>0</v>
      </c>
      <c r="W69">
        <v>-1</v>
      </c>
      <c r="X69">
        <v>68</v>
      </c>
      <c r="Y69">
        <v>3</v>
      </c>
      <c r="Z69">
        <v>120</v>
      </c>
      <c r="AA69">
        <v>3</v>
      </c>
      <c r="AB69">
        <v>9</v>
      </c>
    </row>
    <row r="70" spans="1:28" x14ac:dyDescent="0.35">
      <c r="A70" t="b">
        <v>1</v>
      </c>
      <c r="B70" t="b">
        <v>1</v>
      </c>
      <c r="C70">
        <v>7</v>
      </c>
      <c r="D70" t="s">
        <v>404</v>
      </c>
      <c r="E70" t="b">
        <v>1</v>
      </c>
      <c r="F70">
        <v>71</v>
      </c>
      <c r="G70" t="s">
        <v>379</v>
      </c>
      <c r="H70" t="s">
        <v>380</v>
      </c>
      <c r="I70">
        <v>73</v>
      </c>
      <c r="J70">
        <v>7</v>
      </c>
      <c r="K70">
        <v>80</v>
      </c>
      <c r="L70">
        <v>0.60833333333333328</v>
      </c>
      <c r="M70" t="s">
        <v>91</v>
      </c>
      <c r="N70" t="s">
        <v>98</v>
      </c>
      <c r="O70">
        <v>7</v>
      </c>
      <c r="P70" t="s">
        <v>430</v>
      </c>
      <c r="Q70">
        <v>233927316</v>
      </c>
      <c r="R70" t="b">
        <v>1</v>
      </c>
      <c r="S70">
        <v>165</v>
      </c>
      <c r="T70" t="b">
        <v>0</v>
      </c>
      <c r="U70">
        <v>63</v>
      </c>
      <c r="V70">
        <v>0</v>
      </c>
      <c r="W70">
        <v>-1</v>
      </c>
      <c r="X70">
        <v>71</v>
      </c>
      <c r="Y70">
        <v>4</v>
      </c>
      <c r="Z70">
        <v>120</v>
      </c>
      <c r="AA70">
        <v>4</v>
      </c>
      <c r="AB70">
        <v>13</v>
      </c>
    </row>
    <row r="71" spans="1:28" x14ac:dyDescent="0.35">
      <c r="A71" t="b">
        <v>1</v>
      </c>
      <c r="B71" t="b">
        <v>1</v>
      </c>
      <c r="C71">
        <v>7</v>
      </c>
      <c r="D71" t="s">
        <v>404</v>
      </c>
      <c r="E71" t="b">
        <v>1</v>
      </c>
      <c r="F71">
        <v>125</v>
      </c>
      <c r="G71" t="s">
        <v>142</v>
      </c>
      <c r="H71" t="s">
        <v>218</v>
      </c>
      <c r="I71">
        <v>79</v>
      </c>
      <c r="J71">
        <v>0</v>
      </c>
      <c r="K71">
        <v>79</v>
      </c>
      <c r="L71">
        <v>0.65833333333333333</v>
      </c>
      <c r="M71" t="s">
        <v>91</v>
      </c>
      <c r="N71" t="s">
        <v>98</v>
      </c>
      <c r="O71">
        <v>7</v>
      </c>
      <c r="P71" t="s">
        <v>437</v>
      </c>
      <c r="Q71">
        <v>822386985</v>
      </c>
      <c r="R71" t="b">
        <v>1</v>
      </c>
      <c r="S71">
        <v>146</v>
      </c>
      <c r="T71" t="b">
        <v>0</v>
      </c>
      <c r="U71">
        <v>75</v>
      </c>
      <c r="V71">
        <v>0</v>
      </c>
      <c r="W71">
        <v>-1</v>
      </c>
      <c r="X71">
        <v>68</v>
      </c>
      <c r="Y71">
        <v>3</v>
      </c>
      <c r="Z71">
        <v>120</v>
      </c>
      <c r="AA71">
        <v>4</v>
      </c>
      <c r="AB71">
        <v>9</v>
      </c>
    </row>
    <row r="72" spans="1:28" x14ac:dyDescent="0.35">
      <c r="A72" t="b">
        <v>1</v>
      </c>
      <c r="B72" t="b">
        <v>1</v>
      </c>
      <c r="C72">
        <v>7</v>
      </c>
      <c r="D72" t="s">
        <v>404</v>
      </c>
      <c r="E72" t="b">
        <v>1</v>
      </c>
      <c r="F72">
        <v>96</v>
      </c>
      <c r="G72" t="s">
        <v>225</v>
      </c>
      <c r="H72" t="s">
        <v>226</v>
      </c>
      <c r="I72">
        <v>76</v>
      </c>
      <c r="J72">
        <v>3</v>
      </c>
      <c r="K72">
        <v>79</v>
      </c>
      <c r="L72">
        <v>0.6333333333333333</v>
      </c>
      <c r="M72" t="s">
        <v>87</v>
      </c>
      <c r="N72" t="s">
        <v>88</v>
      </c>
      <c r="O72">
        <v>7</v>
      </c>
      <c r="P72" t="s">
        <v>430</v>
      </c>
      <c r="Q72">
        <v>1123984599</v>
      </c>
      <c r="R72" t="b">
        <v>1</v>
      </c>
      <c r="S72">
        <v>189</v>
      </c>
      <c r="T72" t="b">
        <v>0</v>
      </c>
      <c r="U72">
        <v>75</v>
      </c>
      <c r="V72">
        <v>0</v>
      </c>
      <c r="W72">
        <v>-1</v>
      </c>
      <c r="X72">
        <v>68</v>
      </c>
      <c r="Y72">
        <v>3</v>
      </c>
      <c r="Z72">
        <v>120</v>
      </c>
      <c r="AA72">
        <v>4</v>
      </c>
      <c r="AB72">
        <v>7</v>
      </c>
    </row>
    <row r="73" spans="1:28" x14ac:dyDescent="0.35">
      <c r="A73" t="b">
        <v>1</v>
      </c>
      <c r="B73" t="b">
        <v>1</v>
      </c>
      <c r="C73">
        <v>7</v>
      </c>
      <c r="D73" t="s">
        <v>404</v>
      </c>
      <c r="E73" t="b">
        <v>1</v>
      </c>
      <c r="F73">
        <v>79</v>
      </c>
      <c r="G73" t="s">
        <v>119</v>
      </c>
      <c r="H73" t="s">
        <v>97</v>
      </c>
      <c r="I73">
        <v>78</v>
      </c>
      <c r="J73">
        <v>0</v>
      </c>
      <c r="K73">
        <v>78</v>
      </c>
      <c r="L73">
        <v>0.65</v>
      </c>
      <c r="M73" t="s">
        <v>91</v>
      </c>
      <c r="N73" t="s">
        <v>98</v>
      </c>
      <c r="O73">
        <v>7</v>
      </c>
      <c r="P73" t="s">
        <v>430</v>
      </c>
      <c r="Q73">
        <v>1667291651</v>
      </c>
      <c r="R73" t="b">
        <v>1</v>
      </c>
      <c r="S73">
        <v>195</v>
      </c>
      <c r="T73" t="b">
        <v>0</v>
      </c>
      <c r="U73">
        <v>93</v>
      </c>
      <c r="V73">
        <v>0</v>
      </c>
      <c r="W73">
        <v>-1</v>
      </c>
      <c r="X73">
        <v>71</v>
      </c>
      <c r="Y73">
        <v>4</v>
      </c>
      <c r="Z73">
        <v>120</v>
      </c>
      <c r="AA73">
        <v>4</v>
      </c>
      <c r="AB73">
        <v>15</v>
      </c>
    </row>
    <row r="74" spans="1:28" x14ac:dyDescent="0.35">
      <c r="A74" t="b">
        <v>1</v>
      </c>
      <c r="B74" t="b">
        <v>1</v>
      </c>
      <c r="C74">
        <v>7</v>
      </c>
      <c r="D74" t="s">
        <v>404</v>
      </c>
      <c r="E74" t="b">
        <v>1</v>
      </c>
      <c r="F74">
        <v>62</v>
      </c>
      <c r="G74" t="s">
        <v>164</v>
      </c>
      <c r="H74" t="s">
        <v>165</v>
      </c>
      <c r="I74">
        <v>70</v>
      </c>
      <c r="J74">
        <v>5</v>
      </c>
      <c r="K74">
        <v>75</v>
      </c>
      <c r="L74">
        <v>0.58333333333333337</v>
      </c>
      <c r="M74" t="s">
        <v>87</v>
      </c>
      <c r="N74" t="s">
        <v>98</v>
      </c>
      <c r="O74">
        <v>7</v>
      </c>
      <c r="P74" t="s">
        <v>430</v>
      </c>
      <c r="Q74">
        <v>1924262309</v>
      </c>
      <c r="R74" t="b">
        <v>1</v>
      </c>
      <c r="S74">
        <v>152</v>
      </c>
      <c r="T74" t="b">
        <v>0</v>
      </c>
      <c r="U74">
        <v>129</v>
      </c>
      <c r="V74">
        <v>0</v>
      </c>
      <c r="W74">
        <v>-1</v>
      </c>
      <c r="X74">
        <v>72</v>
      </c>
      <c r="Y74">
        <v>4</v>
      </c>
      <c r="Z74">
        <v>120</v>
      </c>
      <c r="AA74">
        <v>4</v>
      </c>
      <c r="AB74">
        <v>13</v>
      </c>
    </row>
    <row r="75" spans="1:28" x14ac:dyDescent="0.35">
      <c r="A75" t="b">
        <v>1</v>
      </c>
      <c r="B75" t="b">
        <v>1</v>
      </c>
      <c r="C75">
        <v>7</v>
      </c>
      <c r="D75" t="s">
        <v>404</v>
      </c>
      <c r="E75" t="b">
        <v>1</v>
      </c>
      <c r="F75">
        <v>259</v>
      </c>
      <c r="G75" t="s">
        <v>154</v>
      </c>
      <c r="H75" t="s">
        <v>386</v>
      </c>
      <c r="I75">
        <v>69</v>
      </c>
      <c r="J75">
        <v>6</v>
      </c>
      <c r="K75">
        <v>75</v>
      </c>
      <c r="L75">
        <v>0.57499999999999996</v>
      </c>
      <c r="M75" t="s">
        <v>91</v>
      </c>
      <c r="N75" t="s">
        <v>88</v>
      </c>
      <c r="O75">
        <v>7</v>
      </c>
      <c r="P75" t="s">
        <v>431</v>
      </c>
      <c r="Q75">
        <v>1800154102</v>
      </c>
      <c r="R75" t="b">
        <v>1</v>
      </c>
      <c r="S75">
        <v>145</v>
      </c>
      <c r="T75" t="b">
        <v>0</v>
      </c>
      <c r="U75">
        <v>129</v>
      </c>
      <c r="V75">
        <v>0</v>
      </c>
      <c r="W75">
        <v>-1</v>
      </c>
      <c r="X75">
        <v>74</v>
      </c>
      <c r="Y75">
        <v>3</v>
      </c>
      <c r="Z75">
        <v>120</v>
      </c>
      <c r="AA75">
        <v>4</v>
      </c>
      <c r="AB75">
        <v>11</v>
      </c>
    </row>
    <row r="76" spans="1:28" x14ac:dyDescent="0.35">
      <c r="A76" t="b">
        <v>1</v>
      </c>
      <c r="B76" t="b">
        <v>1</v>
      </c>
      <c r="C76">
        <v>7</v>
      </c>
      <c r="D76" t="s">
        <v>404</v>
      </c>
      <c r="E76" t="b">
        <v>1</v>
      </c>
      <c r="F76">
        <v>15</v>
      </c>
      <c r="G76" t="s">
        <v>305</v>
      </c>
      <c r="H76" t="s">
        <v>278</v>
      </c>
      <c r="I76">
        <v>74</v>
      </c>
      <c r="J76">
        <v>0</v>
      </c>
      <c r="K76">
        <v>74</v>
      </c>
      <c r="L76">
        <v>0.6166666666666667</v>
      </c>
      <c r="M76" t="s">
        <v>91</v>
      </c>
      <c r="N76" t="s">
        <v>98</v>
      </c>
      <c r="O76">
        <v>7</v>
      </c>
      <c r="P76" t="s">
        <v>430</v>
      </c>
      <c r="Q76">
        <v>1123571320</v>
      </c>
      <c r="R76" t="b">
        <v>1</v>
      </c>
      <c r="S76">
        <v>150</v>
      </c>
      <c r="T76" t="b">
        <v>0</v>
      </c>
      <c r="U76">
        <v>142</v>
      </c>
      <c r="V76">
        <v>0</v>
      </c>
      <c r="W76">
        <v>-1</v>
      </c>
      <c r="X76">
        <v>80</v>
      </c>
      <c r="Y76">
        <v>4</v>
      </c>
      <c r="Z76">
        <v>120</v>
      </c>
      <c r="AA76">
        <v>4</v>
      </c>
      <c r="AB76">
        <v>13</v>
      </c>
    </row>
    <row r="77" spans="1:28" x14ac:dyDescent="0.35">
      <c r="A77" t="b">
        <v>1</v>
      </c>
      <c r="B77" t="b">
        <v>1</v>
      </c>
      <c r="C77">
        <v>7</v>
      </c>
      <c r="D77" t="s">
        <v>404</v>
      </c>
      <c r="E77" t="b">
        <v>1</v>
      </c>
      <c r="F77">
        <v>173</v>
      </c>
      <c r="G77" t="s">
        <v>106</v>
      </c>
      <c r="H77" t="s">
        <v>107</v>
      </c>
      <c r="I77">
        <v>74</v>
      </c>
      <c r="J77">
        <v>0</v>
      </c>
      <c r="K77">
        <v>74</v>
      </c>
      <c r="L77">
        <v>0.6166666666666667</v>
      </c>
      <c r="M77" t="s">
        <v>87</v>
      </c>
      <c r="N77" t="s">
        <v>98</v>
      </c>
      <c r="O77">
        <v>7</v>
      </c>
      <c r="P77" t="s">
        <v>431</v>
      </c>
      <c r="Q77">
        <v>267949560</v>
      </c>
      <c r="R77" t="b">
        <v>1</v>
      </c>
      <c r="S77">
        <v>192</v>
      </c>
      <c r="T77" t="b">
        <v>0</v>
      </c>
      <c r="U77">
        <v>129</v>
      </c>
      <c r="V77">
        <v>0</v>
      </c>
      <c r="W77">
        <v>-1</v>
      </c>
      <c r="X77">
        <v>68</v>
      </c>
      <c r="Y77">
        <v>3</v>
      </c>
      <c r="Z77">
        <v>120</v>
      </c>
      <c r="AA77">
        <v>3</v>
      </c>
      <c r="AB77">
        <v>9</v>
      </c>
    </row>
    <row r="78" spans="1:28" x14ac:dyDescent="0.35">
      <c r="A78" t="b">
        <v>1</v>
      </c>
      <c r="B78" t="b">
        <v>1</v>
      </c>
      <c r="C78">
        <v>7</v>
      </c>
      <c r="D78" t="s">
        <v>404</v>
      </c>
      <c r="E78" t="b">
        <v>1</v>
      </c>
      <c r="F78">
        <v>152</v>
      </c>
      <c r="G78" t="s">
        <v>133</v>
      </c>
      <c r="H78" t="s">
        <v>234</v>
      </c>
      <c r="I78">
        <v>73</v>
      </c>
      <c r="J78">
        <v>0</v>
      </c>
      <c r="K78">
        <v>73</v>
      </c>
      <c r="L78">
        <v>0.60833333333333328</v>
      </c>
      <c r="M78" t="s">
        <v>91</v>
      </c>
      <c r="N78" t="s">
        <v>88</v>
      </c>
      <c r="O78">
        <v>7</v>
      </c>
      <c r="P78" t="s">
        <v>430</v>
      </c>
      <c r="Q78">
        <v>2029313328</v>
      </c>
      <c r="R78" t="b">
        <v>0</v>
      </c>
      <c r="S78">
        <v>1</v>
      </c>
      <c r="T78" t="b">
        <v>0</v>
      </c>
      <c r="U78">
        <v>142</v>
      </c>
      <c r="V78">
        <v>0</v>
      </c>
      <c r="W78">
        <v>-1</v>
      </c>
      <c r="X78">
        <v>69</v>
      </c>
      <c r="Y78">
        <v>3</v>
      </c>
      <c r="Z78">
        <v>120</v>
      </c>
      <c r="AA78">
        <v>3</v>
      </c>
      <c r="AB78">
        <v>9</v>
      </c>
    </row>
    <row r="79" spans="1:28" x14ac:dyDescent="0.35">
      <c r="A79" t="b">
        <v>1</v>
      </c>
      <c r="B79" t="b">
        <v>1</v>
      </c>
      <c r="C79">
        <v>7</v>
      </c>
      <c r="D79" t="s">
        <v>404</v>
      </c>
      <c r="E79" t="b">
        <v>1</v>
      </c>
      <c r="F79">
        <v>254</v>
      </c>
      <c r="G79" t="s">
        <v>340</v>
      </c>
      <c r="H79" t="s">
        <v>341</v>
      </c>
      <c r="I79">
        <v>73</v>
      </c>
      <c r="J79">
        <v>0</v>
      </c>
      <c r="K79">
        <v>73</v>
      </c>
      <c r="L79">
        <v>0.60833333333333328</v>
      </c>
      <c r="M79" t="s">
        <v>91</v>
      </c>
      <c r="N79" t="s">
        <v>88</v>
      </c>
      <c r="O79">
        <v>7</v>
      </c>
      <c r="P79" t="s">
        <v>431</v>
      </c>
      <c r="Q79">
        <v>648102639</v>
      </c>
      <c r="R79" t="b">
        <v>0</v>
      </c>
      <c r="S79">
        <v>1</v>
      </c>
      <c r="T79" t="b">
        <v>0</v>
      </c>
      <c r="U79">
        <v>142</v>
      </c>
      <c r="V79">
        <v>0</v>
      </c>
      <c r="W79">
        <v>-1</v>
      </c>
      <c r="X79">
        <v>68</v>
      </c>
      <c r="Y79">
        <v>3</v>
      </c>
      <c r="Z79">
        <v>120</v>
      </c>
      <c r="AA79">
        <v>3</v>
      </c>
      <c r="AB79">
        <v>9</v>
      </c>
    </row>
    <row r="80" spans="1:28" x14ac:dyDescent="0.35">
      <c r="A80" t="b">
        <v>1</v>
      </c>
      <c r="B80" t="b">
        <v>1</v>
      </c>
      <c r="C80">
        <v>7</v>
      </c>
      <c r="D80" t="s">
        <v>404</v>
      </c>
      <c r="E80" t="b">
        <v>1</v>
      </c>
      <c r="F80">
        <v>249</v>
      </c>
      <c r="G80" t="s">
        <v>85</v>
      </c>
      <c r="H80" t="s">
        <v>86</v>
      </c>
      <c r="I80">
        <v>70</v>
      </c>
      <c r="J80">
        <v>0</v>
      </c>
      <c r="K80">
        <v>70</v>
      </c>
      <c r="L80">
        <v>0.58333333333333337</v>
      </c>
      <c r="M80" t="s">
        <v>87</v>
      </c>
      <c r="N80" t="s">
        <v>88</v>
      </c>
      <c r="O80">
        <v>7</v>
      </c>
      <c r="P80" t="s">
        <v>431</v>
      </c>
      <c r="Q80">
        <v>2045267927</v>
      </c>
      <c r="R80" t="b">
        <v>1</v>
      </c>
      <c r="S80">
        <v>188</v>
      </c>
      <c r="T80" t="b">
        <v>0</v>
      </c>
      <c r="U80">
        <v>168</v>
      </c>
      <c r="V80">
        <v>0</v>
      </c>
      <c r="W80">
        <v>-1</v>
      </c>
      <c r="X80">
        <v>73</v>
      </c>
      <c r="Y80">
        <v>4</v>
      </c>
      <c r="Z80">
        <v>120</v>
      </c>
      <c r="AA80">
        <v>2</v>
      </c>
      <c r="AB80">
        <v>-9</v>
      </c>
    </row>
    <row r="81" spans="1:28" x14ac:dyDescent="0.35">
      <c r="A81" t="b">
        <v>1</v>
      </c>
      <c r="B81" t="b">
        <v>1</v>
      </c>
      <c r="C81">
        <v>7</v>
      </c>
      <c r="D81" t="s">
        <v>404</v>
      </c>
      <c r="E81" t="b">
        <v>1</v>
      </c>
      <c r="F81">
        <v>116</v>
      </c>
      <c r="G81" t="s">
        <v>154</v>
      </c>
      <c r="H81" t="s">
        <v>315</v>
      </c>
      <c r="I81">
        <v>68</v>
      </c>
      <c r="J81">
        <v>0</v>
      </c>
      <c r="K81">
        <v>68</v>
      </c>
      <c r="L81">
        <v>0.56666666666666665</v>
      </c>
      <c r="M81" t="s">
        <v>91</v>
      </c>
      <c r="N81" t="s">
        <v>98</v>
      </c>
      <c r="O81">
        <v>7</v>
      </c>
      <c r="P81" t="s">
        <v>431</v>
      </c>
      <c r="Q81">
        <v>1818791941</v>
      </c>
      <c r="R81" t="b">
        <v>1</v>
      </c>
      <c r="S81">
        <v>189</v>
      </c>
      <c r="T81" t="b">
        <v>0</v>
      </c>
      <c r="U81">
        <v>199</v>
      </c>
      <c r="V81">
        <v>0</v>
      </c>
      <c r="W81">
        <v>-1</v>
      </c>
      <c r="X81">
        <v>71</v>
      </c>
      <c r="Y81">
        <v>4</v>
      </c>
      <c r="Z81">
        <v>120</v>
      </c>
      <c r="AA81">
        <v>4</v>
      </c>
      <c r="AB81">
        <v>15</v>
      </c>
    </row>
    <row r="82" spans="1:28" x14ac:dyDescent="0.35">
      <c r="A82" t="b">
        <v>1</v>
      </c>
      <c r="B82" t="b">
        <v>1</v>
      </c>
      <c r="C82">
        <v>7</v>
      </c>
      <c r="D82" t="s">
        <v>404</v>
      </c>
      <c r="E82" t="b">
        <v>1</v>
      </c>
      <c r="F82">
        <v>231</v>
      </c>
      <c r="G82" t="s">
        <v>96</v>
      </c>
      <c r="H82" t="s">
        <v>97</v>
      </c>
      <c r="I82">
        <v>63</v>
      </c>
      <c r="J82">
        <v>3</v>
      </c>
      <c r="K82">
        <v>66</v>
      </c>
      <c r="L82">
        <v>0.52500000000000002</v>
      </c>
      <c r="M82" t="s">
        <v>87</v>
      </c>
      <c r="N82" t="s">
        <v>98</v>
      </c>
      <c r="O82">
        <v>7</v>
      </c>
      <c r="P82" t="s">
        <v>431</v>
      </c>
      <c r="Q82">
        <v>1786744005</v>
      </c>
      <c r="R82" t="b">
        <v>1</v>
      </c>
      <c r="S82">
        <v>21</v>
      </c>
      <c r="T82" t="b">
        <v>0</v>
      </c>
      <c r="U82">
        <v>206</v>
      </c>
      <c r="V82">
        <v>0</v>
      </c>
      <c r="W82">
        <v>-1</v>
      </c>
      <c r="X82">
        <v>69</v>
      </c>
      <c r="Y82">
        <v>3</v>
      </c>
      <c r="Z82">
        <v>120</v>
      </c>
      <c r="AA82">
        <v>3</v>
      </c>
      <c r="AB82">
        <v>9</v>
      </c>
    </row>
    <row r="83" spans="1:28" x14ac:dyDescent="0.35">
      <c r="A83" t="b">
        <v>1</v>
      </c>
      <c r="B83" t="b">
        <v>1</v>
      </c>
      <c r="C83">
        <v>7</v>
      </c>
      <c r="D83" t="s">
        <v>404</v>
      </c>
      <c r="E83" t="b">
        <v>1</v>
      </c>
      <c r="F83">
        <v>246</v>
      </c>
      <c r="G83" t="s">
        <v>113</v>
      </c>
      <c r="H83" t="s">
        <v>114</v>
      </c>
      <c r="I83">
        <v>65</v>
      </c>
      <c r="J83">
        <v>0</v>
      </c>
      <c r="K83">
        <v>65</v>
      </c>
      <c r="L83">
        <v>0.54166666666666663</v>
      </c>
      <c r="M83" t="s">
        <v>87</v>
      </c>
      <c r="N83" t="s">
        <v>88</v>
      </c>
      <c r="O83">
        <v>7</v>
      </c>
      <c r="P83" t="s">
        <v>431</v>
      </c>
      <c r="Q83">
        <v>1497975324</v>
      </c>
      <c r="R83" t="b">
        <v>1</v>
      </c>
      <c r="S83">
        <v>150</v>
      </c>
      <c r="T83" t="b">
        <v>0</v>
      </c>
      <c r="U83">
        <v>208</v>
      </c>
      <c r="V83">
        <v>0</v>
      </c>
      <c r="W83">
        <v>-1</v>
      </c>
      <c r="X83">
        <v>67</v>
      </c>
      <c r="Y83">
        <v>3</v>
      </c>
      <c r="Z83">
        <v>120</v>
      </c>
      <c r="AA83">
        <v>3</v>
      </c>
      <c r="AB83">
        <v>-3</v>
      </c>
    </row>
    <row r="84" spans="1:28" x14ac:dyDescent="0.35">
      <c r="A84" t="b">
        <v>1</v>
      </c>
      <c r="B84" t="b">
        <v>1</v>
      </c>
      <c r="C84">
        <v>4</v>
      </c>
      <c r="D84" t="s">
        <v>405</v>
      </c>
      <c r="E84" t="b">
        <v>1</v>
      </c>
      <c r="F84">
        <v>191</v>
      </c>
      <c r="G84" t="s">
        <v>374</v>
      </c>
      <c r="H84" t="s">
        <v>375</v>
      </c>
      <c r="I84">
        <v>73</v>
      </c>
      <c r="J84">
        <v>0</v>
      </c>
      <c r="K84">
        <v>73</v>
      </c>
      <c r="L84">
        <v>0.60833333333333328</v>
      </c>
      <c r="M84" t="s">
        <v>87</v>
      </c>
      <c r="N84" t="s">
        <v>98</v>
      </c>
      <c r="O84">
        <v>4</v>
      </c>
      <c r="P84" t="s">
        <v>431</v>
      </c>
      <c r="Q84">
        <v>151314041</v>
      </c>
      <c r="R84" t="b">
        <v>0</v>
      </c>
      <c r="S84">
        <v>1</v>
      </c>
      <c r="T84" t="b">
        <v>0</v>
      </c>
      <c r="U84">
        <v>142</v>
      </c>
      <c r="V84">
        <v>0</v>
      </c>
      <c r="W84">
        <v>-1</v>
      </c>
      <c r="X84">
        <v>73</v>
      </c>
      <c r="Y84">
        <v>3</v>
      </c>
      <c r="Z84">
        <v>120</v>
      </c>
      <c r="AA84">
        <v>3</v>
      </c>
      <c r="AB84">
        <v>1</v>
      </c>
    </row>
    <row r="85" spans="1:28" x14ac:dyDescent="0.35">
      <c r="A85" t="b">
        <v>1</v>
      </c>
      <c r="B85" t="b">
        <v>1</v>
      </c>
      <c r="C85">
        <v>20</v>
      </c>
      <c r="D85" t="s">
        <v>406</v>
      </c>
      <c r="E85" t="b">
        <v>1</v>
      </c>
      <c r="F85">
        <v>146</v>
      </c>
      <c r="G85" t="s">
        <v>441</v>
      </c>
      <c r="H85" t="s">
        <v>127</v>
      </c>
      <c r="I85">
        <v>77</v>
      </c>
      <c r="J85">
        <v>7</v>
      </c>
      <c r="K85">
        <v>84</v>
      </c>
      <c r="L85">
        <v>0.64166666666666672</v>
      </c>
      <c r="M85" t="s">
        <v>91</v>
      </c>
      <c r="N85" t="s">
        <v>88</v>
      </c>
      <c r="O85">
        <v>8</v>
      </c>
      <c r="P85" t="s">
        <v>431</v>
      </c>
      <c r="Q85">
        <v>502809079</v>
      </c>
      <c r="R85" t="b">
        <v>1</v>
      </c>
      <c r="S85">
        <v>169</v>
      </c>
      <c r="T85" t="b">
        <v>0</v>
      </c>
      <c r="U85">
        <v>32</v>
      </c>
      <c r="V85">
        <v>0</v>
      </c>
      <c r="W85">
        <v>-1</v>
      </c>
      <c r="X85">
        <v>74</v>
      </c>
      <c r="Y85">
        <v>4</v>
      </c>
      <c r="Z85">
        <v>120</v>
      </c>
      <c r="AA85">
        <v>5</v>
      </c>
      <c r="AB85">
        <v>11</v>
      </c>
    </row>
    <row r="86" spans="1:28" x14ac:dyDescent="0.35">
      <c r="A86" t="b">
        <v>1</v>
      </c>
      <c r="B86" t="b">
        <v>1</v>
      </c>
      <c r="C86">
        <v>20</v>
      </c>
      <c r="D86" t="s">
        <v>406</v>
      </c>
      <c r="E86" t="b">
        <v>1</v>
      </c>
      <c r="F86">
        <v>7</v>
      </c>
      <c r="G86" t="s">
        <v>172</v>
      </c>
      <c r="H86" t="s">
        <v>153</v>
      </c>
      <c r="I86">
        <v>82</v>
      </c>
      <c r="J86">
        <v>0</v>
      </c>
      <c r="K86">
        <v>82</v>
      </c>
      <c r="L86">
        <v>0.68333333333333335</v>
      </c>
      <c r="M86" t="s">
        <v>91</v>
      </c>
      <c r="N86" t="s">
        <v>88</v>
      </c>
      <c r="O86">
        <v>8</v>
      </c>
      <c r="P86" t="s">
        <v>430</v>
      </c>
      <c r="Q86">
        <v>1103713174</v>
      </c>
      <c r="R86" t="b">
        <v>1</v>
      </c>
      <c r="S86">
        <v>165</v>
      </c>
      <c r="T86" t="b">
        <v>0</v>
      </c>
      <c r="U86">
        <v>63</v>
      </c>
      <c r="V86">
        <v>0</v>
      </c>
      <c r="W86">
        <v>-1</v>
      </c>
      <c r="X86">
        <v>74</v>
      </c>
      <c r="Y86">
        <v>3</v>
      </c>
      <c r="Z86">
        <v>120</v>
      </c>
      <c r="AA86">
        <v>6</v>
      </c>
      <c r="AB86">
        <v>21</v>
      </c>
    </row>
    <row r="87" spans="1:28" x14ac:dyDescent="0.35">
      <c r="A87" t="b">
        <v>1</v>
      </c>
      <c r="B87" t="b">
        <v>1</v>
      </c>
      <c r="C87">
        <v>20</v>
      </c>
      <c r="D87" t="s">
        <v>406</v>
      </c>
      <c r="E87" t="b">
        <v>1</v>
      </c>
      <c r="F87">
        <v>56</v>
      </c>
      <c r="G87" t="s">
        <v>166</v>
      </c>
      <c r="H87" t="s">
        <v>167</v>
      </c>
      <c r="I87">
        <v>75</v>
      </c>
      <c r="J87">
        <v>0</v>
      </c>
      <c r="K87">
        <v>75</v>
      </c>
      <c r="L87">
        <v>0.625</v>
      </c>
      <c r="M87" t="s">
        <v>91</v>
      </c>
      <c r="N87" t="s">
        <v>98</v>
      </c>
      <c r="O87">
        <v>12</v>
      </c>
      <c r="P87" t="s">
        <v>430</v>
      </c>
      <c r="Q87">
        <v>1877530250</v>
      </c>
      <c r="R87" t="b">
        <v>1</v>
      </c>
      <c r="S87">
        <v>145</v>
      </c>
      <c r="T87" t="b">
        <v>0</v>
      </c>
      <c r="U87">
        <v>142</v>
      </c>
      <c r="V87">
        <v>0</v>
      </c>
      <c r="W87">
        <v>-1</v>
      </c>
      <c r="X87">
        <v>73</v>
      </c>
      <c r="Y87">
        <v>4</v>
      </c>
      <c r="Z87">
        <v>120</v>
      </c>
      <c r="AA87">
        <v>5</v>
      </c>
      <c r="AB87">
        <v>19</v>
      </c>
    </row>
    <row r="88" spans="1:28" x14ac:dyDescent="0.35">
      <c r="A88" t="b">
        <v>1</v>
      </c>
      <c r="B88" t="b">
        <v>1</v>
      </c>
      <c r="C88">
        <v>20</v>
      </c>
      <c r="D88" t="s">
        <v>406</v>
      </c>
      <c r="E88" t="b">
        <v>1</v>
      </c>
      <c r="F88">
        <v>15</v>
      </c>
      <c r="G88" t="s">
        <v>305</v>
      </c>
      <c r="H88" t="s">
        <v>278</v>
      </c>
      <c r="I88">
        <v>74</v>
      </c>
      <c r="J88">
        <v>0</v>
      </c>
      <c r="K88">
        <v>74</v>
      </c>
      <c r="L88">
        <v>0.6166666666666667</v>
      </c>
      <c r="M88" t="s">
        <v>91</v>
      </c>
      <c r="N88" t="s">
        <v>98</v>
      </c>
      <c r="O88">
        <v>7</v>
      </c>
      <c r="P88" t="s">
        <v>430</v>
      </c>
      <c r="Q88">
        <v>728664825</v>
      </c>
      <c r="R88" t="b">
        <v>1</v>
      </c>
      <c r="S88">
        <v>150</v>
      </c>
      <c r="T88" t="b">
        <v>0</v>
      </c>
      <c r="U88">
        <v>142</v>
      </c>
      <c r="V88">
        <v>0</v>
      </c>
      <c r="W88">
        <v>-1</v>
      </c>
      <c r="X88">
        <v>80</v>
      </c>
      <c r="Y88">
        <v>4</v>
      </c>
      <c r="Z88">
        <v>120</v>
      </c>
      <c r="AA88">
        <v>4</v>
      </c>
      <c r="AB88">
        <v>13</v>
      </c>
    </row>
    <row r="89" spans="1:28" x14ac:dyDescent="0.35">
      <c r="A89" t="b">
        <v>1</v>
      </c>
      <c r="B89" t="b">
        <v>1</v>
      </c>
      <c r="C89">
        <v>15</v>
      </c>
      <c r="D89" t="s">
        <v>407</v>
      </c>
      <c r="E89" t="b">
        <v>1</v>
      </c>
      <c r="F89">
        <v>78</v>
      </c>
      <c r="G89" t="s">
        <v>372</v>
      </c>
      <c r="H89" t="s">
        <v>373</v>
      </c>
      <c r="I89">
        <v>83</v>
      </c>
      <c r="J89">
        <v>6</v>
      </c>
      <c r="K89">
        <v>89</v>
      </c>
      <c r="L89">
        <v>0.69166666666666665</v>
      </c>
      <c r="M89" t="s">
        <v>91</v>
      </c>
      <c r="N89" t="s">
        <v>98</v>
      </c>
      <c r="O89">
        <v>15</v>
      </c>
      <c r="P89" t="s">
        <v>431</v>
      </c>
      <c r="Q89">
        <v>1635219033</v>
      </c>
      <c r="R89" t="b">
        <v>1</v>
      </c>
      <c r="S89">
        <v>165</v>
      </c>
      <c r="T89" t="b">
        <v>0</v>
      </c>
      <c r="U89">
        <v>6</v>
      </c>
      <c r="V89">
        <v>0</v>
      </c>
      <c r="W89">
        <v>-1</v>
      </c>
      <c r="X89">
        <v>72</v>
      </c>
      <c r="Y89">
        <v>3</v>
      </c>
      <c r="Z89">
        <v>120</v>
      </c>
      <c r="AA89">
        <v>6</v>
      </c>
      <c r="AB89">
        <v>21</v>
      </c>
    </row>
    <row r="90" spans="1:28" x14ac:dyDescent="0.35">
      <c r="A90" t="b">
        <v>1</v>
      </c>
      <c r="B90" t="b">
        <v>1</v>
      </c>
      <c r="C90">
        <v>15</v>
      </c>
      <c r="D90" t="s">
        <v>407</v>
      </c>
      <c r="E90" t="b">
        <v>1</v>
      </c>
      <c r="F90">
        <v>100</v>
      </c>
      <c r="G90" t="s">
        <v>269</v>
      </c>
      <c r="H90" t="s">
        <v>270</v>
      </c>
      <c r="I90">
        <v>78</v>
      </c>
      <c r="J90">
        <v>5</v>
      </c>
      <c r="K90">
        <v>83</v>
      </c>
      <c r="L90">
        <v>0.65</v>
      </c>
      <c r="M90" t="s">
        <v>87</v>
      </c>
      <c r="N90" t="s">
        <v>98</v>
      </c>
      <c r="O90">
        <v>15</v>
      </c>
      <c r="P90" t="s">
        <v>430</v>
      </c>
      <c r="Q90">
        <v>764772920</v>
      </c>
      <c r="R90" t="b">
        <v>1</v>
      </c>
      <c r="S90">
        <v>181</v>
      </c>
      <c r="T90" t="b">
        <v>0</v>
      </c>
      <c r="U90">
        <v>32</v>
      </c>
      <c r="V90">
        <v>0</v>
      </c>
      <c r="W90">
        <v>-1</v>
      </c>
      <c r="X90">
        <v>72</v>
      </c>
      <c r="Y90">
        <v>4</v>
      </c>
      <c r="Z90">
        <v>120</v>
      </c>
      <c r="AA90">
        <v>4</v>
      </c>
      <c r="AB90">
        <v>3</v>
      </c>
    </row>
    <row r="91" spans="1:28" x14ac:dyDescent="0.35">
      <c r="A91" t="b">
        <v>1</v>
      </c>
      <c r="B91" t="b">
        <v>1</v>
      </c>
      <c r="C91">
        <v>15</v>
      </c>
      <c r="D91" t="s">
        <v>407</v>
      </c>
      <c r="E91" t="b">
        <v>1</v>
      </c>
      <c r="F91">
        <v>88</v>
      </c>
      <c r="G91" t="s">
        <v>209</v>
      </c>
      <c r="H91" t="s">
        <v>228</v>
      </c>
      <c r="I91">
        <v>75</v>
      </c>
      <c r="J91">
        <v>6</v>
      </c>
      <c r="K91">
        <v>81</v>
      </c>
      <c r="L91">
        <v>0.625</v>
      </c>
      <c r="M91" t="s">
        <v>91</v>
      </c>
      <c r="N91" t="s">
        <v>98</v>
      </c>
      <c r="O91">
        <v>15</v>
      </c>
      <c r="P91" t="s">
        <v>431</v>
      </c>
      <c r="Q91">
        <v>1613900566</v>
      </c>
      <c r="R91" t="b">
        <v>1</v>
      </c>
      <c r="S91">
        <v>166</v>
      </c>
      <c r="T91" t="b">
        <v>0</v>
      </c>
      <c r="U91">
        <v>63</v>
      </c>
      <c r="V91">
        <v>0</v>
      </c>
      <c r="W91">
        <v>-1</v>
      </c>
      <c r="X91">
        <v>75</v>
      </c>
      <c r="Y91">
        <v>4</v>
      </c>
      <c r="Z91">
        <v>120</v>
      </c>
      <c r="AA91">
        <v>5</v>
      </c>
      <c r="AB91">
        <v>15</v>
      </c>
    </row>
    <row r="92" spans="1:28" x14ac:dyDescent="0.35">
      <c r="A92" t="b">
        <v>1</v>
      </c>
      <c r="B92" t="b">
        <v>1</v>
      </c>
      <c r="C92">
        <v>15</v>
      </c>
      <c r="D92" t="s">
        <v>407</v>
      </c>
      <c r="E92" t="b">
        <v>1</v>
      </c>
      <c r="F92">
        <v>206</v>
      </c>
      <c r="G92" t="s">
        <v>119</v>
      </c>
      <c r="H92" t="s">
        <v>120</v>
      </c>
      <c r="I92">
        <v>74</v>
      </c>
      <c r="J92">
        <v>7</v>
      </c>
      <c r="K92">
        <v>81</v>
      </c>
      <c r="L92">
        <v>0.6166666666666667</v>
      </c>
      <c r="M92" t="s">
        <v>91</v>
      </c>
      <c r="N92" t="s">
        <v>88</v>
      </c>
      <c r="O92">
        <v>15</v>
      </c>
      <c r="P92" t="s">
        <v>431</v>
      </c>
      <c r="Q92">
        <v>245060320</v>
      </c>
      <c r="R92" t="b">
        <v>1</v>
      </c>
      <c r="S92">
        <v>10</v>
      </c>
      <c r="T92" t="b">
        <v>0</v>
      </c>
      <c r="U92">
        <v>32</v>
      </c>
      <c r="V92">
        <v>0</v>
      </c>
      <c r="W92">
        <v>-1</v>
      </c>
      <c r="X92">
        <v>73</v>
      </c>
      <c r="Y92">
        <v>4</v>
      </c>
      <c r="Z92">
        <v>120</v>
      </c>
      <c r="AA92">
        <v>2</v>
      </c>
      <c r="AB92">
        <v>-5</v>
      </c>
    </row>
    <row r="93" spans="1:28" x14ac:dyDescent="0.35">
      <c r="A93" t="b">
        <v>1</v>
      </c>
      <c r="B93" t="b">
        <v>1</v>
      </c>
      <c r="C93">
        <v>15</v>
      </c>
      <c r="D93" t="s">
        <v>407</v>
      </c>
      <c r="E93" t="b">
        <v>1</v>
      </c>
      <c r="F93">
        <v>263</v>
      </c>
      <c r="G93" t="s">
        <v>310</v>
      </c>
      <c r="H93" t="s">
        <v>391</v>
      </c>
      <c r="I93">
        <v>74</v>
      </c>
      <c r="J93">
        <v>7</v>
      </c>
      <c r="K93">
        <v>81</v>
      </c>
      <c r="L93">
        <v>0.6166666666666667</v>
      </c>
      <c r="M93" t="s">
        <v>91</v>
      </c>
      <c r="N93" t="s">
        <v>88</v>
      </c>
      <c r="O93">
        <v>15</v>
      </c>
      <c r="P93" t="s">
        <v>433</v>
      </c>
      <c r="Q93">
        <v>908956598</v>
      </c>
      <c r="R93" t="b">
        <v>1</v>
      </c>
      <c r="S93">
        <v>22</v>
      </c>
      <c r="T93" t="b">
        <v>0</v>
      </c>
      <c r="U93">
        <v>63</v>
      </c>
      <c r="V93">
        <v>0</v>
      </c>
      <c r="W93">
        <v>-1</v>
      </c>
      <c r="X93">
        <v>75</v>
      </c>
      <c r="Y93">
        <v>4</v>
      </c>
      <c r="Z93">
        <v>120</v>
      </c>
      <c r="AA93">
        <v>5</v>
      </c>
      <c r="AB93">
        <v>11</v>
      </c>
    </row>
    <row r="94" spans="1:28" x14ac:dyDescent="0.35">
      <c r="A94" t="b">
        <v>1</v>
      </c>
      <c r="B94" t="b">
        <v>1</v>
      </c>
      <c r="C94">
        <v>15</v>
      </c>
      <c r="D94" t="s">
        <v>407</v>
      </c>
      <c r="E94" t="b">
        <v>1</v>
      </c>
      <c r="F94">
        <v>180</v>
      </c>
      <c r="G94" t="s">
        <v>307</v>
      </c>
      <c r="H94" t="s">
        <v>308</v>
      </c>
      <c r="I94">
        <v>80</v>
      </c>
      <c r="J94">
        <v>0</v>
      </c>
      <c r="K94">
        <v>80</v>
      </c>
      <c r="L94">
        <v>0.66666666666666663</v>
      </c>
      <c r="M94" t="s">
        <v>87</v>
      </c>
      <c r="N94" t="s">
        <v>98</v>
      </c>
      <c r="O94">
        <v>15</v>
      </c>
      <c r="P94" t="s">
        <v>430</v>
      </c>
      <c r="Q94">
        <v>172754896</v>
      </c>
      <c r="R94" t="b">
        <v>1</v>
      </c>
      <c r="S94">
        <v>140</v>
      </c>
      <c r="T94" t="b">
        <v>0</v>
      </c>
      <c r="U94">
        <v>75</v>
      </c>
      <c r="V94">
        <v>0</v>
      </c>
      <c r="W94">
        <v>-1</v>
      </c>
      <c r="X94">
        <v>70</v>
      </c>
      <c r="Y94">
        <v>3</v>
      </c>
      <c r="Z94">
        <v>120</v>
      </c>
      <c r="AA94">
        <v>5</v>
      </c>
      <c r="AB94">
        <v>15</v>
      </c>
    </row>
    <row r="95" spans="1:28" x14ac:dyDescent="0.35">
      <c r="A95" t="b">
        <v>1</v>
      </c>
      <c r="B95" t="b">
        <v>1</v>
      </c>
      <c r="C95">
        <v>15</v>
      </c>
      <c r="D95" t="s">
        <v>407</v>
      </c>
      <c r="E95" t="b">
        <v>1</v>
      </c>
      <c r="F95">
        <v>260</v>
      </c>
      <c r="G95" t="s">
        <v>377</v>
      </c>
      <c r="H95" t="s">
        <v>378</v>
      </c>
      <c r="I95">
        <v>75</v>
      </c>
      <c r="J95">
        <v>0</v>
      </c>
      <c r="K95">
        <v>75</v>
      </c>
      <c r="L95">
        <v>0.625</v>
      </c>
      <c r="M95" t="s">
        <v>91</v>
      </c>
      <c r="N95" t="s">
        <v>88</v>
      </c>
      <c r="O95">
        <v>15</v>
      </c>
      <c r="P95" t="s">
        <v>431</v>
      </c>
      <c r="Q95">
        <v>1663173758</v>
      </c>
      <c r="R95" t="b">
        <v>1</v>
      </c>
      <c r="S95">
        <v>37</v>
      </c>
      <c r="T95" t="b">
        <v>0</v>
      </c>
      <c r="U95">
        <v>129</v>
      </c>
      <c r="V95">
        <v>0</v>
      </c>
      <c r="W95">
        <v>-1</v>
      </c>
      <c r="X95">
        <v>72</v>
      </c>
      <c r="Y95">
        <v>4</v>
      </c>
      <c r="Z95">
        <v>120</v>
      </c>
      <c r="AA95">
        <v>4</v>
      </c>
      <c r="AB95">
        <v>3</v>
      </c>
    </row>
    <row r="96" spans="1:28" x14ac:dyDescent="0.35">
      <c r="A96" t="b">
        <v>1</v>
      </c>
      <c r="B96" t="b">
        <v>1</v>
      </c>
      <c r="C96">
        <v>15</v>
      </c>
      <c r="D96" t="s">
        <v>407</v>
      </c>
      <c r="E96" t="b">
        <v>1</v>
      </c>
      <c r="F96">
        <v>277</v>
      </c>
      <c r="G96" t="s">
        <v>94</v>
      </c>
      <c r="H96" t="s">
        <v>95</v>
      </c>
      <c r="I96">
        <v>74</v>
      </c>
      <c r="J96">
        <v>0</v>
      </c>
      <c r="K96">
        <v>74</v>
      </c>
      <c r="L96">
        <v>0.6166666666666667</v>
      </c>
      <c r="M96" t="s">
        <v>87</v>
      </c>
      <c r="N96" t="s">
        <v>88</v>
      </c>
      <c r="O96">
        <v>15</v>
      </c>
      <c r="P96" t="s">
        <v>430</v>
      </c>
      <c r="Q96">
        <v>476668282</v>
      </c>
      <c r="R96" t="b">
        <v>1</v>
      </c>
      <c r="S96">
        <v>163</v>
      </c>
      <c r="T96" t="b">
        <v>0</v>
      </c>
      <c r="U96">
        <v>129</v>
      </c>
      <c r="V96">
        <v>0</v>
      </c>
      <c r="W96">
        <v>-1</v>
      </c>
      <c r="X96">
        <v>72</v>
      </c>
      <c r="Y96">
        <v>3</v>
      </c>
      <c r="Z96">
        <v>120</v>
      </c>
      <c r="AA96">
        <v>3</v>
      </c>
      <c r="AB96">
        <v>3</v>
      </c>
    </row>
    <row r="97" spans="1:28" x14ac:dyDescent="0.35">
      <c r="A97" t="b">
        <v>1</v>
      </c>
      <c r="B97" t="b">
        <v>1</v>
      </c>
      <c r="C97">
        <v>15</v>
      </c>
      <c r="D97" t="s">
        <v>407</v>
      </c>
      <c r="E97" t="b">
        <v>1</v>
      </c>
      <c r="F97">
        <v>122</v>
      </c>
      <c r="G97" t="s">
        <v>252</v>
      </c>
      <c r="H97" t="s">
        <v>253</v>
      </c>
      <c r="I97">
        <v>74</v>
      </c>
      <c r="J97">
        <v>0</v>
      </c>
      <c r="K97">
        <v>74</v>
      </c>
      <c r="L97">
        <v>0.6166666666666667</v>
      </c>
      <c r="M97" t="s">
        <v>87</v>
      </c>
      <c r="N97" t="s">
        <v>98</v>
      </c>
      <c r="O97">
        <v>15</v>
      </c>
      <c r="P97" t="s">
        <v>430</v>
      </c>
      <c r="Q97">
        <v>897870805</v>
      </c>
      <c r="R97" t="b">
        <v>1</v>
      </c>
      <c r="S97">
        <v>151</v>
      </c>
      <c r="T97" t="b">
        <v>0</v>
      </c>
      <c r="U97">
        <v>142</v>
      </c>
      <c r="V97">
        <v>0</v>
      </c>
      <c r="W97">
        <v>-1</v>
      </c>
      <c r="X97">
        <v>74</v>
      </c>
      <c r="Y97">
        <v>4</v>
      </c>
      <c r="Z97">
        <v>120</v>
      </c>
      <c r="AA97">
        <v>4</v>
      </c>
      <c r="AB97">
        <v>1</v>
      </c>
    </row>
    <row r="98" spans="1:28" x14ac:dyDescent="0.35">
      <c r="A98" t="b">
        <v>1</v>
      </c>
      <c r="B98" t="b">
        <v>1</v>
      </c>
      <c r="C98">
        <v>15</v>
      </c>
      <c r="D98" t="s">
        <v>407</v>
      </c>
      <c r="E98" t="b">
        <v>1</v>
      </c>
      <c r="F98">
        <v>186</v>
      </c>
      <c r="G98" t="s">
        <v>124</v>
      </c>
      <c r="H98" t="s">
        <v>238</v>
      </c>
      <c r="I98">
        <v>74</v>
      </c>
      <c r="J98">
        <v>0</v>
      </c>
      <c r="K98">
        <v>74</v>
      </c>
      <c r="L98">
        <v>0.6166666666666667</v>
      </c>
      <c r="M98" t="s">
        <v>91</v>
      </c>
      <c r="N98" t="s">
        <v>88</v>
      </c>
      <c r="O98">
        <v>15</v>
      </c>
      <c r="P98" t="s">
        <v>430</v>
      </c>
      <c r="Q98">
        <v>1898308195</v>
      </c>
      <c r="R98" t="b">
        <v>1</v>
      </c>
      <c r="S98">
        <v>100</v>
      </c>
      <c r="T98" t="b">
        <v>0</v>
      </c>
      <c r="U98">
        <v>142</v>
      </c>
      <c r="V98">
        <v>0</v>
      </c>
      <c r="W98">
        <v>-1</v>
      </c>
      <c r="X98">
        <v>68</v>
      </c>
      <c r="Y98">
        <v>3</v>
      </c>
      <c r="Z98">
        <v>120</v>
      </c>
      <c r="AA98">
        <v>4</v>
      </c>
      <c r="AB98">
        <v>13</v>
      </c>
    </row>
    <row r="99" spans="1:28" x14ac:dyDescent="0.35">
      <c r="A99" t="b">
        <v>1</v>
      </c>
      <c r="B99" t="b">
        <v>1</v>
      </c>
      <c r="C99">
        <v>15</v>
      </c>
      <c r="D99" t="s">
        <v>407</v>
      </c>
      <c r="E99" t="b">
        <v>1</v>
      </c>
      <c r="F99">
        <v>266</v>
      </c>
      <c r="G99" t="s">
        <v>144</v>
      </c>
      <c r="H99" t="s">
        <v>145</v>
      </c>
      <c r="I99">
        <v>72</v>
      </c>
      <c r="J99">
        <v>0</v>
      </c>
      <c r="K99">
        <v>72</v>
      </c>
      <c r="L99">
        <v>0.6</v>
      </c>
      <c r="M99" t="s">
        <v>91</v>
      </c>
      <c r="N99" t="s">
        <v>98</v>
      </c>
      <c r="O99">
        <v>15</v>
      </c>
      <c r="P99" t="s">
        <v>433</v>
      </c>
      <c r="Q99">
        <v>1656629672</v>
      </c>
      <c r="R99" t="b">
        <v>0</v>
      </c>
      <c r="S99">
        <v>1</v>
      </c>
      <c r="T99" t="b">
        <v>0</v>
      </c>
      <c r="U99">
        <v>168</v>
      </c>
      <c r="V99">
        <v>0</v>
      </c>
      <c r="W99">
        <v>0</v>
      </c>
      <c r="X99">
        <v>71</v>
      </c>
      <c r="Y99">
        <v>4</v>
      </c>
      <c r="Z99">
        <v>120</v>
      </c>
      <c r="AA99">
        <v>4</v>
      </c>
      <c r="AB99">
        <v>13</v>
      </c>
    </row>
    <row r="100" spans="1:28" x14ac:dyDescent="0.35">
      <c r="A100" t="b">
        <v>1</v>
      </c>
      <c r="B100" t="b">
        <v>1</v>
      </c>
      <c r="C100">
        <v>15</v>
      </c>
      <c r="D100" t="s">
        <v>407</v>
      </c>
      <c r="E100" t="b">
        <v>1</v>
      </c>
      <c r="F100">
        <v>121</v>
      </c>
      <c r="G100" t="s">
        <v>174</v>
      </c>
      <c r="H100" t="s">
        <v>253</v>
      </c>
      <c r="I100">
        <v>71</v>
      </c>
      <c r="J100">
        <v>0</v>
      </c>
      <c r="K100">
        <v>71</v>
      </c>
      <c r="L100">
        <v>0.59166666666666667</v>
      </c>
      <c r="M100" t="s">
        <v>91</v>
      </c>
      <c r="N100" t="s">
        <v>98</v>
      </c>
      <c r="O100">
        <v>15</v>
      </c>
      <c r="P100" t="s">
        <v>430</v>
      </c>
      <c r="Q100">
        <v>718557057</v>
      </c>
      <c r="R100" t="b">
        <v>1</v>
      </c>
      <c r="S100">
        <v>161</v>
      </c>
      <c r="T100" t="b">
        <v>0</v>
      </c>
      <c r="U100">
        <v>194</v>
      </c>
      <c r="V100">
        <v>0</v>
      </c>
      <c r="W100">
        <v>-1</v>
      </c>
      <c r="X100">
        <v>68</v>
      </c>
      <c r="Y100">
        <v>3</v>
      </c>
      <c r="Z100">
        <v>120</v>
      </c>
      <c r="AA100">
        <v>6</v>
      </c>
      <c r="AB100">
        <v>21</v>
      </c>
    </row>
    <row r="101" spans="1:28" x14ac:dyDescent="0.35">
      <c r="A101" t="b">
        <v>1</v>
      </c>
      <c r="B101" t="b">
        <v>1</v>
      </c>
      <c r="C101">
        <v>15</v>
      </c>
      <c r="D101" t="s">
        <v>407</v>
      </c>
      <c r="E101" t="b">
        <v>1</v>
      </c>
      <c r="F101">
        <v>169</v>
      </c>
      <c r="G101" t="s">
        <v>162</v>
      </c>
      <c r="H101" t="s">
        <v>163</v>
      </c>
      <c r="I101">
        <v>69</v>
      </c>
      <c r="J101">
        <v>0</v>
      </c>
      <c r="K101">
        <v>69</v>
      </c>
      <c r="L101">
        <v>0.57499999999999996</v>
      </c>
      <c r="M101" t="s">
        <v>91</v>
      </c>
      <c r="N101" t="s">
        <v>88</v>
      </c>
      <c r="O101">
        <v>15</v>
      </c>
      <c r="P101" t="s">
        <v>431</v>
      </c>
      <c r="Q101">
        <v>1357926992</v>
      </c>
      <c r="R101" t="b">
        <v>0</v>
      </c>
      <c r="S101">
        <v>1</v>
      </c>
      <c r="T101" t="b">
        <v>0</v>
      </c>
      <c r="U101">
        <v>185</v>
      </c>
      <c r="V101">
        <v>0</v>
      </c>
      <c r="W101">
        <v>-1</v>
      </c>
      <c r="X101">
        <v>68</v>
      </c>
      <c r="Y101">
        <v>3</v>
      </c>
      <c r="Z101">
        <v>120</v>
      </c>
      <c r="AA101">
        <v>3</v>
      </c>
      <c r="AB101">
        <v>9</v>
      </c>
    </row>
    <row r="102" spans="1:28" x14ac:dyDescent="0.35">
      <c r="A102" t="b">
        <v>1</v>
      </c>
      <c r="B102" t="b">
        <v>1</v>
      </c>
      <c r="C102">
        <v>5</v>
      </c>
      <c r="D102" t="s">
        <v>408</v>
      </c>
      <c r="E102" t="b">
        <v>1</v>
      </c>
      <c r="F102">
        <v>167</v>
      </c>
      <c r="G102" t="s">
        <v>242</v>
      </c>
      <c r="H102" t="s">
        <v>243</v>
      </c>
      <c r="I102">
        <v>81</v>
      </c>
      <c r="J102">
        <v>6</v>
      </c>
      <c r="K102">
        <v>87</v>
      </c>
      <c r="L102">
        <v>0.67500000000000004</v>
      </c>
      <c r="M102" t="s">
        <v>91</v>
      </c>
      <c r="N102" t="s">
        <v>98</v>
      </c>
      <c r="O102">
        <v>5</v>
      </c>
      <c r="P102" t="s">
        <v>430</v>
      </c>
      <c r="Q102">
        <v>531219501</v>
      </c>
      <c r="R102" t="b">
        <v>1</v>
      </c>
      <c r="S102">
        <v>176</v>
      </c>
      <c r="T102" t="b">
        <v>0</v>
      </c>
      <c r="U102">
        <v>6</v>
      </c>
      <c r="V102">
        <v>0</v>
      </c>
      <c r="W102">
        <v>-1</v>
      </c>
      <c r="X102">
        <v>76</v>
      </c>
      <c r="Y102">
        <v>3</v>
      </c>
      <c r="Z102">
        <v>120</v>
      </c>
      <c r="AA102">
        <v>4</v>
      </c>
      <c r="AB102">
        <v>13</v>
      </c>
    </row>
    <row r="103" spans="1:28" x14ac:dyDescent="0.35">
      <c r="A103" t="b">
        <v>1</v>
      </c>
      <c r="B103" t="b">
        <v>1</v>
      </c>
      <c r="C103">
        <v>5</v>
      </c>
      <c r="D103" t="s">
        <v>408</v>
      </c>
      <c r="E103" t="b">
        <v>1</v>
      </c>
      <c r="F103">
        <v>200</v>
      </c>
      <c r="G103" t="s">
        <v>339</v>
      </c>
      <c r="H103" t="s">
        <v>141</v>
      </c>
      <c r="I103">
        <v>79</v>
      </c>
      <c r="J103">
        <v>6</v>
      </c>
      <c r="K103">
        <v>85</v>
      </c>
      <c r="L103">
        <v>0.65833333333333333</v>
      </c>
      <c r="M103" t="s">
        <v>91</v>
      </c>
      <c r="N103" t="s">
        <v>98</v>
      </c>
      <c r="O103">
        <v>5</v>
      </c>
      <c r="P103" t="s">
        <v>430</v>
      </c>
      <c r="Q103">
        <v>531814814</v>
      </c>
      <c r="R103" t="b">
        <v>0</v>
      </c>
      <c r="S103">
        <v>1</v>
      </c>
      <c r="T103" t="b">
        <v>0</v>
      </c>
      <c r="U103">
        <v>17</v>
      </c>
      <c r="V103">
        <v>0</v>
      </c>
      <c r="W103">
        <v>-1</v>
      </c>
      <c r="X103">
        <v>75</v>
      </c>
      <c r="Y103">
        <v>4</v>
      </c>
      <c r="Z103">
        <v>120</v>
      </c>
      <c r="AA103">
        <v>4</v>
      </c>
      <c r="AB103">
        <v>13</v>
      </c>
    </row>
    <row r="104" spans="1:28" x14ac:dyDescent="0.35">
      <c r="A104" t="b">
        <v>1</v>
      </c>
      <c r="B104" t="b">
        <v>1</v>
      </c>
      <c r="C104">
        <v>5</v>
      </c>
      <c r="D104" t="s">
        <v>408</v>
      </c>
      <c r="E104" t="b">
        <v>1</v>
      </c>
      <c r="F104">
        <v>199</v>
      </c>
      <c r="G104" t="s">
        <v>369</v>
      </c>
      <c r="H104" t="s">
        <v>141</v>
      </c>
      <c r="I104">
        <v>80</v>
      </c>
      <c r="J104">
        <v>0</v>
      </c>
      <c r="K104">
        <v>80</v>
      </c>
      <c r="L104">
        <v>0.66666666666666663</v>
      </c>
      <c r="M104" t="s">
        <v>91</v>
      </c>
      <c r="N104" t="s">
        <v>98</v>
      </c>
      <c r="O104">
        <v>5</v>
      </c>
      <c r="P104" t="s">
        <v>430</v>
      </c>
      <c r="Q104">
        <v>1011543576</v>
      </c>
      <c r="R104" t="b">
        <v>1</v>
      </c>
      <c r="S104">
        <v>160</v>
      </c>
      <c r="T104" t="b">
        <v>0</v>
      </c>
      <c r="U104">
        <v>44</v>
      </c>
      <c r="V104">
        <v>0</v>
      </c>
      <c r="W104">
        <v>-1</v>
      </c>
      <c r="X104">
        <v>73</v>
      </c>
      <c r="Y104">
        <v>4</v>
      </c>
      <c r="Z104">
        <v>120</v>
      </c>
      <c r="AA104">
        <v>2</v>
      </c>
      <c r="AB104">
        <v>-5</v>
      </c>
    </row>
    <row r="105" spans="1:28" x14ac:dyDescent="0.35">
      <c r="A105" t="b">
        <v>1</v>
      </c>
      <c r="B105" t="b">
        <v>1</v>
      </c>
      <c r="C105">
        <v>5</v>
      </c>
      <c r="D105" t="s">
        <v>408</v>
      </c>
      <c r="E105" t="b">
        <v>1</v>
      </c>
      <c r="F105">
        <v>149</v>
      </c>
      <c r="G105" t="s">
        <v>245</v>
      </c>
      <c r="H105" t="s">
        <v>165</v>
      </c>
      <c r="I105">
        <v>75</v>
      </c>
      <c r="J105">
        <v>3</v>
      </c>
      <c r="K105">
        <v>78</v>
      </c>
      <c r="L105">
        <v>0.625</v>
      </c>
      <c r="M105" t="s">
        <v>91</v>
      </c>
      <c r="N105" t="s">
        <v>98</v>
      </c>
      <c r="O105">
        <v>5</v>
      </c>
      <c r="P105" t="s">
        <v>430</v>
      </c>
      <c r="Q105">
        <v>1613383502</v>
      </c>
      <c r="R105" t="b">
        <v>1</v>
      </c>
      <c r="S105">
        <v>189</v>
      </c>
      <c r="T105" t="b">
        <v>0</v>
      </c>
      <c r="U105">
        <v>75</v>
      </c>
      <c r="V105">
        <v>0</v>
      </c>
      <c r="W105">
        <v>-1</v>
      </c>
      <c r="X105">
        <v>76</v>
      </c>
      <c r="Y105">
        <v>3</v>
      </c>
      <c r="Z105">
        <v>120</v>
      </c>
      <c r="AA105">
        <v>3</v>
      </c>
      <c r="AB105">
        <v>-3</v>
      </c>
    </row>
    <row r="106" spans="1:28" x14ac:dyDescent="0.35">
      <c r="A106" t="b">
        <v>1</v>
      </c>
      <c r="B106" t="b">
        <v>1</v>
      </c>
      <c r="C106">
        <v>5</v>
      </c>
      <c r="D106" t="s">
        <v>408</v>
      </c>
      <c r="E106" t="b">
        <v>1</v>
      </c>
      <c r="F106">
        <v>151</v>
      </c>
      <c r="G106" t="s">
        <v>303</v>
      </c>
      <c r="H106" t="s">
        <v>304</v>
      </c>
      <c r="I106">
        <v>72</v>
      </c>
      <c r="J106">
        <v>5</v>
      </c>
      <c r="K106">
        <v>77</v>
      </c>
      <c r="L106">
        <v>0.6</v>
      </c>
      <c r="M106" t="s">
        <v>87</v>
      </c>
      <c r="N106" t="s">
        <v>98</v>
      </c>
      <c r="O106">
        <v>5</v>
      </c>
      <c r="P106" t="s">
        <v>430</v>
      </c>
      <c r="Q106">
        <v>1966057476</v>
      </c>
      <c r="R106" t="b">
        <v>1</v>
      </c>
      <c r="S106">
        <v>148</v>
      </c>
      <c r="T106" t="b">
        <v>0</v>
      </c>
      <c r="U106">
        <v>109</v>
      </c>
      <c r="V106">
        <v>0</v>
      </c>
      <c r="W106">
        <v>-1</v>
      </c>
      <c r="X106">
        <v>74</v>
      </c>
      <c r="Y106">
        <v>4</v>
      </c>
      <c r="Z106">
        <v>120</v>
      </c>
      <c r="AA106">
        <v>4</v>
      </c>
      <c r="AB106">
        <v>11</v>
      </c>
    </row>
    <row r="107" spans="1:28" x14ac:dyDescent="0.35">
      <c r="A107" t="b">
        <v>1</v>
      </c>
      <c r="B107" t="b">
        <v>1</v>
      </c>
      <c r="C107">
        <v>12</v>
      </c>
      <c r="D107" t="s">
        <v>409</v>
      </c>
      <c r="E107" t="b">
        <v>1</v>
      </c>
      <c r="F107">
        <v>195</v>
      </c>
      <c r="G107" t="s">
        <v>300</v>
      </c>
      <c r="H107" t="s">
        <v>301</v>
      </c>
      <c r="I107">
        <v>82</v>
      </c>
      <c r="J107">
        <v>6</v>
      </c>
      <c r="K107">
        <v>88</v>
      </c>
      <c r="L107">
        <v>0.68333333333333335</v>
      </c>
      <c r="M107" t="s">
        <v>91</v>
      </c>
      <c r="N107" t="s">
        <v>88</v>
      </c>
      <c r="O107">
        <v>12</v>
      </c>
      <c r="P107" t="s">
        <v>430</v>
      </c>
      <c r="Q107">
        <v>1234810879</v>
      </c>
      <c r="R107" t="b">
        <v>1</v>
      </c>
      <c r="S107">
        <v>170</v>
      </c>
      <c r="T107" t="b">
        <v>0</v>
      </c>
      <c r="U107">
        <v>10</v>
      </c>
      <c r="V107">
        <v>0</v>
      </c>
      <c r="W107">
        <v>-1</v>
      </c>
      <c r="X107">
        <v>74</v>
      </c>
      <c r="Y107">
        <v>3</v>
      </c>
      <c r="Z107">
        <v>120</v>
      </c>
      <c r="AA107">
        <v>6</v>
      </c>
      <c r="AB107">
        <v>21</v>
      </c>
    </row>
    <row r="108" spans="1:28" x14ac:dyDescent="0.35">
      <c r="A108" t="b">
        <v>1</v>
      </c>
      <c r="B108" t="b">
        <v>1</v>
      </c>
      <c r="C108">
        <v>12</v>
      </c>
      <c r="D108" t="s">
        <v>409</v>
      </c>
      <c r="E108" t="b">
        <v>1</v>
      </c>
      <c r="F108">
        <v>144</v>
      </c>
      <c r="G108" t="s">
        <v>239</v>
      </c>
      <c r="H108" t="s">
        <v>240</v>
      </c>
      <c r="I108">
        <v>81</v>
      </c>
      <c r="J108">
        <v>6</v>
      </c>
      <c r="K108">
        <v>87</v>
      </c>
      <c r="L108">
        <v>0.67500000000000004</v>
      </c>
      <c r="M108" t="s">
        <v>91</v>
      </c>
      <c r="N108" t="s">
        <v>98</v>
      </c>
      <c r="O108">
        <v>12</v>
      </c>
      <c r="P108" t="s">
        <v>430</v>
      </c>
      <c r="Q108">
        <v>1870577115</v>
      </c>
      <c r="R108" t="b">
        <v>1</v>
      </c>
      <c r="S108">
        <v>181</v>
      </c>
      <c r="T108" t="b">
        <v>0</v>
      </c>
      <c r="U108">
        <v>17</v>
      </c>
      <c r="V108">
        <v>0</v>
      </c>
      <c r="W108">
        <v>-1</v>
      </c>
      <c r="X108">
        <v>69</v>
      </c>
      <c r="Y108">
        <v>4</v>
      </c>
      <c r="Z108">
        <v>120</v>
      </c>
      <c r="AA108">
        <v>6</v>
      </c>
      <c r="AB108">
        <v>21</v>
      </c>
    </row>
    <row r="109" spans="1:28" x14ac:dyDescent="0.35">
      <c r="A109" t="b">
        <v>1</v>
      </c>
      <c r="B109" t="b">
        <v>1</v>
      </c>
      <c r="C109">
        <v>12</v>
      </c>
      <c r="D109" t="s">
        <v>409</v>
      </c>
      <c r="E109" t="b">
        <v>1</v>
      </c>
      <c r="F109">
        <v>53</v>
      </c>
      <c r="G109" t="s">
        <v>209</v>
      </c>
      <c r="H109" t="s">
        <v>244</v>
      </c>
      <c r="I109">
        <v>79</v>
      </c>
      <c r="J109">
        <v>6</v>
      </c>
      <c r="K109">
        <v>85</v>
      </c>
      <c r="L109">
        <v>0.65833333333333333</v>
      </c>
      <c r="M109" t="s">
        <v>91</v>
      </c>
      <c r="N109" t="s">
        <v>98</v>
      </c>
      <c r="O109">
        <v>12</v>
      </c>
      <c r="P109" t="s">
        <v>430</v>
      </c>
      <c r="Q109">
        <v>413405070</v>
      </c>
      <c r="R109" t="b">
        <v>1</v>
      </c>
      <c r="S109">
        <v>156</v>
      </c>
      <c r="T109" t="b">
        <v>0</v>
      </c>
      <c r="U109">
        <v>32</v>
      </c>
      <c r="V109">
        <v>0</v>
      </c>
      <c r="W109">
        <v>-1</v>
      </c>
      <c r="X109">
        <v>74</v>
      </c>
      <c r="Y109">
        <v>4</v>
      </c>
      <c r="Z109">
        <v>120</v>
      </c>
      <c r="AA109">
        <v>6</v>
      </c>
      <c r="AB109">
        <v>21</v>
      </c>
    </row>
    <row r="110" spans="1:28" x14ac:dyDescent="0.35">
      <c r="A110" t="b">
        <v>1</v>
      </c>
      <c r="B110" t="b">
        <v>1</v>
      </c>
      <c r="C110">
        <v>12</v>
      </c>
      <c r="D110" t="s">
        <v>409</v>
      </c>
      <c r="E110" t="b">
        <v>1</v>
      </c>
      <c r="F110">
        <v>27</v>
      </c>
      <c r="G110" t="s">
        <v>142</v>
      </c>
      <c r="H110" t="s">
        <v>143</v>
      </c>
      <c r="I110">
        <v>75</v>
      </c>
      <c r="J110">
        <v>9</v>
      </c>
      <c r="K110">
        <v>84</v>
      </c>
      <c r="L110">
        <v>0.625</v>
      </c>
      <c r="M110" t="s">
        <v>91</v>
      </c>
      <c r="N110" t="s">
        <v>88</v>
      </c>
      <c r="O110">
        <v>12</v>
      </c>
      <c r="P110" t="s">
        <v>430</v>
      </c>
      <c r="Q110">
        <v>1342161397</v>
      </c>
      <c r="R110" t="b">
        <v>1</v>
      </c>
      <c r="S110">
        <v>155</v>
      </c>
      <c r="T110" t="b">
        <v>0</v>
      </c>
      <c r="U110">
        <v>17</v>
      </c>
      <c r="V110">
        <v>0</v>
      </c>
      <c r="W110">
        <v>-1</v>
      </c>
      <c r="X110">
        <v>60</v>
      </c>
      <c r="Y110">
        <v>2</v>
      </c>
      <c r="Z110">
        <v>120</v>
      </c>
      <c r="AA110">
        <v>3</v>
      </c>
    </row>
    <row r="111" spans="1:28" x14ac:dyDescent="0.35">
      <c r="A111" t="b">
        <v>1</v>
      </c>
      <c r="B111" t="b">
        <v>1</v>
      </c>
      <c r="C111">
        <v>12</v>
      </c>
      <c r="D111" t="s">
        <v>409</v>
      </c>
      <c r="E111" t="b">
        <v>1</v>
      </c>
      <c r="F111">
        <v>176</v>
      </c>
      <c r="G111" t="s">
        <v>357</v>
      </c>
      <c r="H111" t="s">
        <v>358</v>
      </c>
      <c r="I111">
        <v>76</v>
      </c>
      <c r="J111">
        <v>0</v>
      </c>
      <c r="K111">
        <v>76</v>
      </c>
      <c r="L111">
        <v>0.6333333333333333</v>
      </c>
      <c r="M111" t="s">
        <v>91</v>
      </c>
      <c r="N111" t="s">
        <v>88</v>
      </c>
      <c r="O111">
        <v>12</v>
      </c>
      <c r="P111" t="s">
        <v>430</v>
      </c>
      <c r="Q111">
        <v>726506161</v>
      </c>
      <c r="R111" t="b">
        <v>1</v>
      </c>
      <c r="S111">
        <v>158</v>
      </c>
      <c r="T111" t="b">
        <v>0</v>
      </c>
      <c r="U111">
        <v>120</v>
      </c>
      <c r="V111">
        <v>0</v>
      </c>
      <c r="W111">
        <v>-1</v>
      </c>
      <c r="X111">
        <v>75</v>
      </c>
      <c r="Y111">
        <v>4</v>
      </c>
      <c r="Z111">
        <v>120</v>
      </c>
      <c r="AA111">
        <v>4</v>
      </c>
      <c r="AB111">
        <v>3</v>
      </c>
    </row>
    <row r="112" spans="1:28" x14ac:dyDescent="0.35">
      <c r="A112" t="b">
        <v>1</v>
      </c>
      <c r="B112" t="b">
        <v>1</v>
      </c>
      <c r="C112">
        <v>12</v>
      </c>
      <c r="D112" t="s">
        <v>409</v>
      </c>
      <c r="E112" t="b">
        <v>1</v>
      </c>
      <c r="F112">
        <v>56</v>
      </c>
      <c r="G112" t="s">
        <v>166</v>
      </c>
      <c r="H112" t="s">
        <v>167</v>
      </c>
      <c r="I112">
        <v>75</v>
      </c>
      <c r="J112">
        <v>0</v>
      </c>
      <c r="K112">
        <v>75</v>
      </c>
      <c r="L112">
        <v>0.625</v>
      </c>
      <c r="M112" t="s">
        <v>91</v>
      </c>
      <c r="N112" t="s">
        <v>98</v>
      </c>
      <c r="O112">
        <v>12</v>
      </c>
      <c r="P112" t="s">
        <v>430</v>
      </c>
      <c r="Q112">
        <v>1595952001</v>
      </c>
      <c r="R112" t="b">
        <v>1</v>
      </c>
      <c r="S112">
        <v>145</v>
      </c>
      <c r="T112" t="b">
        <v>0</v>
      </c>
      <c r="U112">
        <v>142</v>
      </c>
      <c r="V112">
        <v>0</v>
      </c>
      <c r="W112">
        <v>-1</v>
      </c>
      <c r="X112">
        <v>73</v>
      </c>
      <c r="Y112">
        <v>4</v>
      </c>
      <c r="Z112">
        <v>120</v>
      </c>
      <c r="AA112">
        <v>5</v>
      </c>
      <c r="AB112">
        <v>19</v>
      </c>
    </row>
    <row r="113" spans="1:28" x14ac:dyDescent="0.35">
      <c r="A113" t="b">
        <v>1</v>
      </c>
      <c r="B113" t="b">
        <v>1</v>
      </c>
      <c r="C113">
        <v>12</v>
      </c>
      <c r="D113" t="s">
        <v>409</v>
      </c>
      <c r="E113" t="b">
        <v>1</v>
      </c>
      <c r="F113">
        <v>223</v>
      </c>
      <c r="G113" t="s">
        <v>245</v>
      </c>
      <c r="H113" t="s">
        <v>167</v>
      </c>
      <c r="I113">
        <v>71</v>
      </c>
      <c r="J113">
        <v>0</v>
      </c>
      <c r="K113">
        <v>71</v>
      </c>
      <c r="L113">
        <v>0.59166666666666667</v>
      </c>
      <c r="M113" t="s">
        <v>91</v>
      </c>
      <c r="N113" t="s">
        <v>98</v>
      </c>
      <c r="O113">
        <v>12</v>
      </c>
      <c r="P113" t="s">
        <v>430</v>
      </c>
      <c r="Q113">
        <v>2139523562</v>
      </c>
      <c r="R113" t="b">
        <v>1</v>
      </c>
      <c r="S113">
        <v>170</v>
      </c>
      <c r="T113" t="b">
        <v>0</v>
      </c>
      <c r="U113">
        <v>185</v>
      </c>
      <c r="V113">
        <v>0</v>
      </c>
      <c r="W113">
        <v>-1</v>
      </c>
      <c r="X113">
        <v>68</v>
      </c>
      <c r="Y113">
        <v>3</v>
      </c>
      <c r="Z113">
        <v>120</v>
      </c>
      <c r="AA113">
        <v>5</v>
      </c>
      <c r="AB113">
        <v>11</v>
      </c>
    </row>
    <row r="114" spans="1:28" x14ac:dyDescent="0.35">
      <c r="A114" t="b">
        <v>1</v>
      </c>
      <c r="B114" t="b">
        <v>1</v>
      </c>
      <c r="C114">
        <v>12</v>
      </c>
      <c r="D114" t="s">
        <v>409</v>
      </c>
      <c r="E114" t="b">
        <v>1</v>
      </c>
      <c r="F114">
        <v>175</v>
      </c>
      <c r="G114" t="s">
        <v>376</v>
      </c>
      <c r="H114" t="s">
        <v>167</v>
      </c>
      <c r="I114">
        <v>70</v>
      </c>
      <c r="J114">
        <v>0</v>
      </c>
      <c r="K114">
        <v>70</v>
      </c>
      <c r="L114">
        <v>0.58333333333333337</v>
      </c>
      <c r="M114" t="s">
        <v>91</v>
      </c>
      <c r="N114" t="s">
        <v>98</v>
      </c>
      <c r="O114">
        <v>12</v>
      </c>
      <c r="P114" t="s">
        <v>430</v>
      </c>
      <c r="Q114">
        <v>961463236</v>
      </c>
      <c r="R114" t="b">
        <v>1</v>
      </c>
      <c r="S114">
        <v>150</v>
      </c>
      <c r="T114" t="b">
        <v>0</v>
      </c>
      <c r="U114">
        <v>179</v>
      </c>
      <c r="V114">
        <v>0</v>
      </c>
      <c r="W114">
        <v>-1</v>
      </c>
      <c r="X114">
        <v>74</v>
      </c>
      <c r="Y114">
        <v>4</v>
      </c>
      <c r="Z114">
        <v>120</v>
      </c>
      <c r="AA114">
        <v>3</v>
      </c>
      <c r="AB114">
        <v>-5</v>
      </c>
    </row>
    <row r="115" spans="1:28" x14ac:dyDescent="0.35">
      <c r="A115" t="b">
        <v>1</v>
      </c>
      <c r="B115" t="b">
        <v>1</v>
      </c>
      <c r="C115">
        <v>12</v>
      </c>
      <c r="D115" t="s">
        <v>409</v>
      </c>
      <c r="E115" t="b">
        <v>1</v>
      </c>
      <c r="F115">
        <v>138</v>
      </c>
      <c r="G115" t="s">
        <v>115</v>
      </c>
      <c r="H115" t="s">
        <v>116</v>
      </c>
      <c r="I115">
        <v>64</v>
      </c>
      <c r="J115">
        <v>0</v>
      </c>
      <c r="K115">
        <v>64</v>
      </c>
      <c r="L115">
        <v>0.53333333333333333</v>
      </c>
      <c r="M115" t="s">
        <v>91</v>
      </c>
      <c r="N115" t="s">
        <v>98</v>
      </c>
      <c r="O115">
        <v>12</v>
      </c>
      <c r="P115" t="s">
        <v>430</v>
      </c>
      <c r="Q115">
        <v>16374294</v>
      </c>
      <c r="R115" t="b">
        <v>0</v>
      </c>
      <c r="S115">
        <v>1</v>
      </c>
      <c r="T115" t="b">
        <v>0</v>
      </c>
      <c r="U115">
        <v>211</v>
      </c>
      <c r="V115">
        <v>0</v>
      </c>
      <c r="W115">
        <v>-1</v>
      </c>
      <c r="X115">
        <v>62</v>
      </c>
      <c r="Y115">
        <v>3</v>
      </c>
      <c r="Z115">
        <v>120</v>
      </c>
      <c r="AA115">
        <v>3</v>
      </c>
    </row>
    <row r="116" spans="1:28" x14ac:dyDescent="0.35">
      <c r="A116" t="b">
        <v>1</v>
      </c>
      <c r="B116" t="b">
        <v>1</v>
      </c>
      <c r="C116">
        <v>12</v>
      </c>
      <c r="D116" t="s">
        <v>409</v>
      </c>
      <c r="E116" t="b">
        <v>1</v>
      </c>
      <c r="F116">
        <v>210</v>
      </c>
      <c r="G116" t="s">
        <v>172</v>
      </c>
      <c r="H116" t="s">
        <v>173</v>
      </c>
      <c r="I116">
        <v>59</v>
      </c>
      <c r="J116">
        <v>0</v>
      </c>
      <c r="K116">
        <v>59</v>
      </c>
      <c r="L116">
        <v>0.49166666666666664</v>
      </c>
      <c r="M116" t="s">
        <v>91</v>
      </c>
      <c r="N116" t="s">
        <v>98</v>
      </c>
      <c r="O116">
        <v>12</v>
      </c>
      <c r="P116" t="s">
        <v>430</v>
      </c>
      <c r="Q116">
        <v>850285130</v>
      </c>
      <c r="R116" t="b">
        <v>0</v>
      </c>
      <c r="S116">
        <v>1</v>
      </c>
      <c r="T116" t="b">
        <v>0</v>
      </c>
      <c r="U116">
        <v>217</v>
      </c>
      <c r="V116">
        <v>0</v>
      </c>
      <c r="W116">
        <v>0</v>
      </c>
      <c r="X116">
        <v>59</v>
      </c>
      <c r="Y116">
        <v>3</v>
      </c>
      <c r="Z116">
        <v>120</v>
      </c>
      <c r="AA116">
        <v>3</v>
      </c>
    </row>
    <row r="117" spans="1:28" x14ac:dyDescent="0.35">
      <c r="A117" t="b">
        <v>1</v>
      </c>
      <c r="B117" t="b">
        <v>1</v>
      </c>
      <c r="C117">
        <v>22</v>
      </c>
      <c r="D117" t="s">
        <v>493</v>
      </c>
      <c r="E117" t="b">
        <v>1</v>
      </c>
      <c r="F117">
        <v>78</v>
      </c>
      <c r="G117" t="s">
        <v>372</v>
      </c>
      <c r="H117" t="s">
        <v>373</v>
      </c>
      <c r="I117">
        <v>83</v>
      </c>
      <c r="J117">
        <v>6</v>
      </c>
      <c r="K117">
        <v>89</v>
      </c>
      <c r="L117">
        <v>0.69166666666666665</v>
      </c>
      <c r="M117" t="s">
        <v>91</v>
      </c>
      <c r="N117" t="s">
        <v>98</v>
      </c>
      <c r="O117">
        <v>15</v>
      </c>
      <c r="P117" t="s">
        <v>431</v>
      </c>
      <c r="Q117">
        <v>1643070879</v>
      </c>
      <c r="R117" t="b">
        <v>1</v>
      </c>
      <c r="S117">
        <v>165</v>
      </c>
      <c r="T117" t="b">
        <v>0</v>
      </c>
      <c r="U117">
        <v>6</v>
      </c>
      <c r="V117">
        <v>0</v>
      </c>
      <c r="W117">
        <v>-1</v>
      </c>
      <c r="X117">
        <v>72</v>
      </c>
      <c r="Y117">
        <v>3</v>
      </c>
      <c r="Z117">
        <v>120</v>
      </c>
      <c r="AA117">
        <v>6</v>
      </c>
      <c r="AB117">
        <v>21</v>
      </c>
    </row>
    <row r="118" spans="1:28" x14ac:dyDescent="0.35">
      <c r="A118" t="b">
        <v>1</v>
      </c>
      <c r="B118" t="b">
        <v>1</v>
      </c>
      <c r="C118">
        <v>22</v>
      </c>
      <c r="D118" t="s">
        <v>493</v>
      </c>
      <c r="E118" t="b">
        <v>1</v>
      </c>
      <c r="F118">
        <v>48</v>
      </c>
      <c r="G118" t="s">
        <v>154</v>
      </c>
      <c r="H118" t="s">
        <v>285</v>
      </c>
      <c r="I118">
        <v>84</v>
      </c>
      <c r="J118">
        <v>0</v>
      </c>
      <c r="K118">
        <v>84</v>
      </c>
      <c r="L118">
        <v>0.7</v>
      </c>
      <c r="M118" t="s">
        <v>91</v>
      </c>
      <c r="N118" t="s">
        <v>98</v>
      </c>
      <c r="O118">
        <v>9</v>
      </c>
      <c r="P118" t="s">
        <v>431</v>
      </c>
      <c r="Q118">
        <v>1336767445</v>
      </c>
      <c r="R118" t="b">
        <v>1</v>
      </c>
      <c r="S118">
        <v>135</v>
      </c>
      <c r="T118" t="b">
        <v>0</v>
      </c>
      <c r="U118">
        <v>32</v>
      </c>
      <c r="V118">
        <v>0</v>
      </c>
      <c r="W118">
        <v>-1</v>
      </c>
      <c r="X118">
        <v>75</v>
      </c>
      <c r="Y118">
        <v>3</v>
      </c>
      <c r="Z118">
        <v>120</v>
      </c>
      <c r="AA118">
        <v>5</v>
      </c>
      <c r="AB118">
        <v>15</v>
      </c>
    </row>
    <row r="119" spans="1:28" x14ac:dyDescent="0.35">
      <c r="A119" t="b">
        <v>1</v>
      </c>
      <c r="B119" t="b">
        <v>1</v>
      </c>
      <c r="C119">
        <v>22</v>
      </c>
      <c r="D119" t="s">
        <v>493</v>
      </c>
      <c r="E119" t="b">
        <v>1</v>
      </c>
      <c r="F119">
        <v>124</v>
      </c>
      <c r="G119" t="s">
        <v>349</v>
      </c>
      <c r="H119" t="s">
        <v>350</v>
      </c>
      <c r="I119">
        <v>73</v>
      </c>
      <c r="J119">
        <v>7</v>
      </c>
      <c r="K119">
        <v>80</v>
      </c>
      <c r="L119">
        <v>0.60833333333333328</v>
      </c>
      <c r="M119" t="s">
        <v>91</v>
      </c>
      <c r="N119" t="s">
        <v>98</v>
      </c>
      <c r="O119">
        <v>14</v>
      </c>
      <c r="P119" t="s">
        <v>431</v>
      </c>
      <c r="Q119">
        <v>1021442831</v>
      </c>
      <c r="R119" t="b">
        <v>1</v>
      </c>
      <c r="S119">
        <v>174</v>
      </c>
      <c r="T119" t="b">
        <v>0</v>
      </c>
      <c r="U119">
        <v>75</v>
      </c>
      <c r="V119">
        <v>0</v>
      </c>
      <c r="W119">
        <v>-1</v>
      </c>
      <c r="X119">
        <v>69</v>
      </c>
      <c r="Y119">
        <v>3</v>
      </c>
      <c r="Z119">
        <v>120</v>
      </c>
      <c r="AA119">
        <v>5</v>
      </c>
      <c r="AB119">
        <v>13</v>
      </c>
    </row>
    <row r="120" spans="1:28" x14ac:dyDescent="0.35">
      <c r="A120" t="b">
        <v>1</v>
      </c>
      <c r="B120" t="b">
        <v>1</v>
      </c>
      <c r="C120">
        <v>22</v>
      </c>
      <c r="D120" t="s">
        <v>493</v>
      </c>
      <c r="E120" t="b">
        <v>1</v>
      </c>
      <c r="F120">
        <v>173</v>
      </c>
      <c r="G120" t="s">
        <v>106</v>
      </c>
      <c r="H120" t="s">
        <v>107</v>
      </c>
      <c r="I120">
        <v>74</v>
      </c>
      <c r="J120">
        <v>0</v>
      </c>
      <c r="K120">
        <v>74</v>
      </c>
      <c r="L120">
        <v>0.6166666666666667</v>
      </c>
      <c r="M120" t="s">
        <v>87</v>
      </c>
      <c r="N120" t="s">
        <v>98</v>
      </c>
      <c r="O120">
        <v>7</v>
      </c>
      <c r="P120" t="s">
        <v>431</v>
      </c>
      <c r="Q120">
        <v>1124184687</v>
      </c>
      <c r="R120" t="b">
        <v>1</v>
      </c>
      <c r="S120">
        <v>192</v>
      </c>
      <c r="T120" t="b">
        <v>0</v>
      </c>
      <c r="U120">
        <v>129</v>
      </c>
      <c r="V120">
        <v>0</v>
      </c>
      <c r="W120">
        <v>-1</v>
      </c>
      <c r="X120">
        <v>68</v>
      </c>
      <c r="Y120">
        <v>3</v>
      </c>
      <c r="Z120">
        <v>120</v>
      </c>
      <c r="AA120">
        <v>3</v>
      </c>
      <c r="AB120">
        <v>9</v>
      </c>
    </row>
    <row r="121" spans="1:28" x14ac:dyDescent="0.35">
      <c r="A121" t="b">
        <v>1</v>
      </c>
      <c r="B121" t="b">
        <v>1</v>
      </c>
      <c r="C121">
        <v>22</v>
      </c>
      <c r="D121" t="s">
        <v>493</v>
      </c>
      <c r="E121" t="b">
        <v>1</v>
      </c>
      <c r="F121">
        <v>36</v>
      </c>
      <c r="G121" t="s">
        <v>230</v>
      </c>
      <c r="H121" t="s">
        <v>231</v>
      </c>
      <c r="I121">
        <v>71</v>
      </c>
      <c r="J121">
        <v>0</v>
      </c>
      <c r="K121">
        <v>71</v>
      </c>
      <c r="L121">
        <v>0.59166666666666667</v>
      </c>
      <c r="M121" t="s">
        <v>91</v>
      </c>
      <c r="N121" t="s">
        <v>88</v>
      </c>
      <c r="O121">
        <v>11</v>
      </c>
      <c r="P121" t="s">
        <v>431</v>
      </c>
      <c r="Q121">
        <v>1043975523</v>
      </c>
      <c r="R121" t="b">
        <v>1</v>
      </c>
      <c r="S121">
        <v>155</v>
      </c>
      <c r="T121" t="b">
        <v>0</v>
      </c>
      <c r="U121">
        <v>179</v>
      </c>
      <c r="V121">
        <v>0</v>
      </c>
      <c r="W121">
        <v>-1</v>
      </c>
      <c r="X121">
        <v>75</v>
      </c>
      <c r="Y121">
        <v>4</v>
      </c>
      <c r="Z121">
        <v>120</v>
      </c>
      <c r="AA121">
        <v>4</v>
      </c>
      <c r="AB121">
        <v>7</v>
      </c>
    </row>
    <row r="122" spans="1:28" x14ac:dyDescent="0.35">
      <c r="A122" t="b">
        <v>1</v>
      </c>
      <c r="B122" t="b">
        <v>1</v>
      </c>
      <c r="C122">
        <v>9</v>
      </c>
      <c r="D122" t="s">
        <v>410</v>
      </c>
      <c r="E122" t="b">
        <v>1</v>
      </c>
      <c r="F122">
        <v>63</v>
      </c>
      <c r="G122" t="s">
        <v>306</v>
      </c>
      <c r="H122" t="s">
        <v>264</v>
      </c>
      <c r="I122">
        <v>79</v>
      </c>
      <c r="J122">
        <v>6</v>
      </c>
      <c r="K122">
        <v>85</v>
      </c>
      <c r="L122">
        <v>0.65833333333333333</v>
      </c>
      <c r="M122" t="s">
        <v>91</v>
      </c>
      <c r="N122" t="s">
        <v>98</v>
      </c>
      <c r="O122">
        <v>9</v>
      </c>
      <c r="P122" t="s">
        <v>430</v>
      </c>
      <c r="Q122">
        <v>1962822437</v>
      </c>
      <c r="R122" t="b">
        <v>0</v>
      </c>
      <c r="S122">
        <v>1</v>
      </c>
      <c r="T122" t="b">
        <v>0</v>
      </c>
      <c r="U122">
        <v>10</v>
      </c>
      <c r="V122">
        <v>0</v>
      </c>
      <c r="W122">
        <v>-1</v>
      </c>
      <c r="X122">
        <v>64</v>
      </c>
      <c r="Y122">
        <v>3</v>
      </c>
      <c r="Z122">
        <v>120</v>
      </c>
      <c r="AA122">
        <v>3</v>
      </c>
    </row>
    <row r="123" spans="1:28" x14ac:dyDescent="0.35">
      <c r="A123" t="b">
        <v>1</v>
      </c>
      <c r="B123" t="b">
        <v>1</v>
      </c>
      <c r="C123">
        <v>9</v>
      </c>
      <c r="D123" t="s">
        <v>410</v>
      </c>
      <c r="E123" t="b">
        <v>1</v>
      </c>
      <c r="F123">
        <v>166</v>
      </c>
      <c r="G123" t="s">
        <v>235</v>
      </c>
      <c r="H123" t="s">
        <v>236</v>
      </c>
      <c r="I123">
        <v>78</v>
      </c>
      <c r="J123">
        <v>6</v>
      </c>
      <c r="K123">
        <v>84</v>
      </c>
      <c r="L123">
        <v>0.65</v>
      </c>
      <c r="M123" t="s">
        <v>91</v>
      </c>
      <c r="N123" t="s">
        <v>98</v>
      </c>
      <c r="O123">
        <v>9</v>
      </c>
      <c r="P123" t="s">
        <v>431</v>
      </c>
      <c r="Q123">
        <v>1811100720</v>
      </c>
      <c r="R123" t="b">
        <v>1</v>
      </c>
      <c r="S123">
        <v>164</v>
      </c>
      <c r="T123" t="b">
        <v>0</v>
      </c>
      <c r="U123">
        <v>24</v>
      </c>
      <c r="V123">
        <v>0</v>
      </c>
      <c r="W123">
        <v>-1</v>
      </c>
      <c r="X123">
        <v>73</v>
      </c>
      <c r="Y123">
        <v>4</v>
      </c>
      <c r="Z123">
        <v>120</v>
      </c>
      <c r="AA123">
        <v>4</v>
      </c>
      <c r="AB123">
        <v>5</v>
      </c>
    </row>
    <row r="124" spans="1:28" x14ac:dyDescent="0.35">
      <c r="A124" t="b">
        <v>1</v>
      </c>
      <c r="B124" t="b">
        <v>1</v>
      </c>
      <c r="C124">
        <v>9</v>
      </c>
      <c r="D124" t="s">
        <v>410</v>
      </c>
      <c r="E124" t="b">
        <v>1</v>
      </c>
      <c r="F124">
        <v>48</v>
      </c>
      <c r="G124" t="s">
        <v>154</v>
      </c>
      <c r="H124" t="s">
        <v>285</v>
      </c>
      <c r="I124">
        <v>84</v>
      </c>
      <c r="J124">
        <v>0</v>
      </c>
      <c r="K124">
        <v>84</v>
      </c>
      <c r="L124">
        <v>0.7</v>
      </c>
      <c r="M124" t="s">
        <v>91</v>
      </c>
      <c r="N124" t="s">
        <v>98</v>
      </c>
      <c r="O124">
        <v>9</v>
      </c>
      <c r="P124" t="s">
        <v>431</v>
      </c>
      <c r="Q124">
        <v>1580771029</v>
      </c>
      <c r="R124" t="b">
        <v>1</v>
      </c>
      <c r="S124">
        <v>135</v>
      </c>
      <c r="T124" t="b">
        <v>0</v>
      </c>
      <c r="U124">
        <v>32</v>
      </c>
      <c r="V124">
        <v>0</v>
      </c>
      <c r="W124">
        <v>-1</v>
      </c>
      <c r="X124">
        <v>75</v>
      </c>
      <c r="Y124">
        <v>3</v>
      </c>
      <c r="Z124">
        <v>120</v>
      </c>
      <c r="AA124">
        <v>5</v>
      </c>
      <c r="AB124">
        <v>15</v>
      </c>
    </row>
    <row r="125" spans="1:28" x14ac:dyDescent="0.35">
      <c r="A125" t="b">
        <v>1</v>
      </c>
      <c r="B125" t="b">
        <v>1</v>
      </c>
      <c r="C125">
        <v>9</v>
      </c>
      <c r="D125" t="s">
        <v>410</v>
      </c>
      <c r="E125" t="b">
        <v>1</v>
      </c>
      <c r="F125">
        <v>57</v>
      </c>
      <c r="G125" t="s">
        <v>183</v>
      </c>
      <c r="H125" t="s">
        <v>222</v>
      </c>
      <c r="I125">
        <v>77</v>
      </c>
      <c r="J125">
        <v>5</v>
      </c>
      <c r="K125">
        <v>82</v>
      </c>
      <c r="L125">
        <v>0.64166666666666672</v>
      </c>
      <c r="M125" t="s">
        <v>91</v>
      </c>
      <c r="N125" t="s">
        <v>98</v>
      </c>
      <c r="O125">
        <v>9</v>
      </c>
      <c r="P125" t="s">
        <v>431</v>
      </c>
      <c r="Q125">
        <v>648218737</v>
      </c>
      <c r="R125" t="b">
        <v>1</v>
      </c>
      <c r="S125">
        <v>187</v>
      </c>
      <c r="T125" t="b">
        <v>0</v>
      </c>
      <c r="U125">
        <v>63</v>
      </c>
      <c r="V125">
        <v>0</v>
      </c>
      <c r="W125">
        <v>-1</v>
      </c>
      <c r="X125">
        <v>71</v>
      </c>
      <c r="Y125">
        <v>4</v>
      </c>
      <c r="Z125">
        <v>120</v>
      </c>
      <c r="AA125">
        <v>6</v>
      </c>
      <c r="AB125">
        <v>21</v>
      </c>
    </row>
    <row r="126" spans="1:28" x14ac:dyDescent="0.35">
      <c r="A126" t="b">
        <v>1</v>
      </c>
      <c r="B126" t="b">
        <v>1</v>
      </c>
      <c r="C126">
        <v>9</v>
      </c>
      <c r="D126" t="s">
        <v>410</v>
      </c>
      <c r="E126" t="b">
        <v>1</v>
      </c>
      <c r="F126">
        <v>133</v>
      </c>
      <c r="G126" t="s">
        <v>271</v>
      </c>
      <c r="H126" t="s">
        <v>272</v>
      </c>
      <c r="I126">
        <v>74</v>
      </c>
      <c r="J126">
        <v>7</v>
      </c>
      <c r="K126">
        <v>81</v>
      </c>
      <c r="L126">
        <v>0.6166666666666667</v>
      </c>
      <c r="M126" t="s">
        <v>91</v>
      </c>
      <c r="N126" t="s">
        <v>98</v>
      </c>
      <c r="O126">
        <v>9</v>
      </c>
      <c r="P126" t="s">
        <v>430</v>
      </c>
      <c r="Q126">
        <v>1793727752</v>
      </c>
      <c r="R126" t="b">
        <v>1</v>
      </c>
      <c r="S126">
        <v>155</v>
      </c>
      <c r="T126" t="b">
        <v>0</v>
      </c>
      <c r="U126">
        <v>49</v>
      </c>
      <c r="V126">
        <v>0</v>
      </c>
      <c r="W126">
        <v>-1</v>
      </c>
      <c r="X126">
        <v>77</v>
      </c>
      <c r="Y126">
        <v>4</v>
      </c>
      <c r="Z126">
        <v>120</v>
      </c>
      <c r="AA126">
        <v>4</v>
      </c>
      <c r="AB126">
        <v>3</v>
      </c>
    </row>
    <row r="127" spans="1:28" x14ac:dyDescent="0.35">
      <c r="A127" t="b">
        <v>1</v>
      </c>
      <c r="B127" t="b">
        <v>1</v>
      </c>
      <c r="C127">
        <v>9</v>
      </c>
      <c r="D127" t="s">
        <v>410</v>
      </c>
      <c r="E127" t="b">
        <v>1</v>
      </c>
      <c r="F127">
        <v>59</v>
      </c>
      <c r="G127" t="s">
        <v>128</v>
      </c>
      <c r="H127" t="s">
        <v>161</v>
      </c>
      <c r="I127">
        <v>73</v>
      </c>
      <c r="J127">
        <v>7</v>
      </c>
      <c r="K127">
        <v>80</v>
      </c>
      <c r="L127">
        <v>0.60833333333333328</v>
      </c>
      <c r="M127" t="s">
        <v>87</v>
      </c>
      <c r="N127" t="s">
        <v>98</v>
      </c>
      <c r="O127">
        <v>9</v>
      </c>
      <c r="P127" t="s">
        <v>430</v>
      </c>
      <c r="Q127">
        <v>1546212922</v>
      </c>
      <c r="R127" t="b">
        <v>1</v>
      </c>
      <c r="S127">
        <v>160</v>
      </c>
      <c r="T127" t="b">
        <v>0</v>
      </c>
      <c r="U127">
        <v>75</v>
      </c>
      <c r="V127">
        <v>0</v>
      </c>
      <c r="W127">
        <v>-1</v>
      </c>
      <c r="X127">
        <v>71</v>
      </c>
      <c r="Y127">
        <v>4</v>
      </c>
      <c r="Z127">
        <v>120</v>
      </c>
      <c r="AA127">
        <v>5</v>
      </c>
      <c r="AB127">
        <v>15</v>
      </c>
    </row>
    <row r="128" spans="1:28" x14ac:dyDescent="0.35">
      <c r="A128" t="b">
        <v>1</v>
      </c>
      <c r="B128" t="b">
        <v>1</v>
      </c>
      <c r="C128">
        <v>9</v>
      </c>
      <c r="D128" t="s">
        <v>410</v>
      </c>
      <c r="E128" t="b">
        <v>1</v>
      </c>
      <c r="F128">
        <v>34</v>
      </c>
      <c r="G128" t="s">
        <v>362</v>
      </c>
      <c r="H128" t="s">
        <v>139</v>
      </c>
      <c r="I128">
        <v>74</v>
      </c>
      <c r="J128">
        <v>6</v>
      </c>
      <c r="K128">
        <v>80</v>
      </c>
      <c r="L128">
        <v>0.6166666666666667</v>
      </c>
      <c r="M128" t="s">
        <v>87</v>
      </c>
      <c r="N128" t="s">
        <v>98</v>
      </c>
      <c r="O128">
        <v>9</v>
      </c>
      <c r="P128" t="s">
        <v>431</v>
      </c>
      <c r="Q128">
        <v>492379949</v>
      </c>
      <c r="R128" t="b">
        <v>1</v>
      </c>
      <c r="S128">
        <v>145</v>
      </c>
      <c r="T128" t="b">
        <v>0</v>
      </c>
      <c r="U128">
        <v>75</v>
      </c>
      <c r="V128">
        <v>0</v>
      </c>
      <c r="W128">
        <v>-1</v>
      </c>
      <c r="X128">
        <v>70</v>
      </c>
      <c r="Y128">
        <v>4</v>
      </c>
      <c r="Z128">
        <v>120</v>
      </c>
      <c r="AA128">
        <v>5</v>
      </c>
      <c r="AB128">
        <v>15</v>
      </c>
    </row>
    <row r="129" spans="1:28" x14ac:dyDescent="0.35">
      <c r="A129" t="b">
        <v>1</v>
      </c>
      <c r="B129" t="b">
        <v>1</v>
      </c>
      <c r="C129">
        <v>9</v>
      </c>
      <c r="D129" t="s">
        <v>410</v>
      </c>
      <c r="E129" t="b">
        <v>1</v>
      </c>
      <c r="F129">
        <v>207</v>
      </c>
      <c r="G129" t="s">
        <v>442</v>
      </c>
      <c r="H129" t="s">
        <v>443</v>
      </c>
      <c r="I129">
        <v>75</v>
      </c>
      <c r="J129">
        <v>5</v>
      </c>
      <c r="K129">
        <v>80</v>
      </c>
      <c r="L129">
        <v>0.625</v>
      </c>
      <c r="M129" t="s">
        <v>87</v>
      </c>
      <c r="N129" t="s">
        <v>88</v>
      </c>
      <c r="O129">
        <v>9</v>
      </c>
      <c r="P129" t="s">
        <v>430</v>
      </c>
      <c r="Q129">
        <v>947535802</v>
      </c>
      <c r="R129" t="b">
        <v>0</v>
      </c>
      <c r="S129">
        <v>1</v>
      </c>
      <c r="T129" t="b">
        <v>0</v>
      </c>
      <c r="U129">
        <v>49</v>
      </c>
      <c r="V129">
        <v>0</v>
      </c>
      <c r="W129">
        <v>-1</v>
      </c>
      <c r="X129">
        <v>71</v>
      </c>
      <c r="Y129">
        <v>3</v>
      </c>
      <c r="Z129">
        <v>120</v>
      </c>
      <c r="AA129">
        <v>3</v>
      </c>
      <c r="AB129">
        <v>9</v>
      </c>
    </row>
    <row r="130" spans="1:28" x14ac:dyDescent="0.35">
      <c r="A130" t="b">
        <v>1</v>
      </c>
      <c r="B130" t="b">
        <v>1</v>
      </c>
      <c r="C130">
        <v>9</v>
      </c>
      <c r="D130" t="s">
        <v>410</v>
      </c>
      <c r="E130" t="b">
        <v>1</v>
      </c>
      <c r="F130">
        <v>105</v>
      </c>
      <c r="G130" t="s">
        <v>154</v>
      </c>
      <c r="H130" t="s">
        <v>155</v>
      </c>
      <c r="I130">
        <v>76</v>
      </c>
      <c r="J130">
        <v>3</v>
      </c>
      <c r="K130">
        <v>79</v>
      </c>
      <c r="L130">
        <v>0.6333333333333333</v>
      </c>
      <c r="M130" t="s">
        <v>91</v>
      </c>
      <c r="N130" t="s">
        <v>88</v>
      </c>
      <c r="O130">
        <v>9</v>
      </c>
      <c r="P130" t="s">
        <v>430</v>
      </c>
      <c r="Q130">
        <v>302797666</v>
      </c>
      <c r="R130" t="b">
        <v>1</v>
      </c>
      <c r="S130">
        <v>173</v>
      </c>
      <c r="T130" t="b">
        <v>0</v>
      </c>
      <c r="U130">
        <v>75</v>
      </c>
      <c r="V130">
        <v>0</v>
      </c>
      <c r="W130">
        <v>-1</v>
      </c>
      <c r="X130">
        <v>77</v>
      </c>
      <c r="Y130">
        <v>4</v>
      </c>
      <c r="Z130">
        <v>120</v>
      </c>
      <c r="AA130">
        <v>4</v>
      </c>
      <c r="AB130">
        <v>3</v>
      </c>
    </row>
    <row r="131" spans="1:28" x14ac:dyDescent="0.35">
      <c r="A131" t="b">
        <v>1</v>
      </c>
      <c r="B131" t="b">
        <v>1</v>
      </c>
      <c r="C131">
        <v>9</v>
      </c>
      <c r="D131" t="s">
        <v>410</v>
      </c>
      <c r="E131" t="b">
        <v>1</v>
      </c>
      <c r="F131">
        <v>245</v>
      </c>
      <c r="G131" t="s">
        <v>187</v>
      </c>
      <c r="H131" t="s">
        <v>188</v>
      </c>
      <c r="I131">
        <v>76</v>
      </c>
      <c r="J131">
        <v>3</v>
      </c>
      <c r="K131">
        <v>79</v>
      </c>
      <c r="L131">
        <v>0.6333333333333333</v>
      </c>
      <c r="M131" t="s">
        <v>87</v>
      </c>
      <c r="N131" t="s">
        <v>88</v>
      </c>
      <c r="O131">
        <v>9</v>
      </c>
      <c r="P131" t="s">
        <v>431</v>
      </c>
      <c r="Q131">
        <v>230280189</v>
      </c>
      <c r="R131" t="b">
        <v>1</v>
      </c>
      <c r="S131">
        <v>137</v>
      </c>
      <c r="T131" t="b">
        <v>0</v>
      </c>
      <c r="U131">
        <v>93</v>
      </c>
      <c r="V131">
        <v>0</v>
      </c>
      <c r="W131">
        <v>-1</v>
      </c>
      <c r="X131">
        <v>70</v>
      </c>
      <c r="Y131">
        <v>4</v>
      </c>
      <c r="Z131">
        <v>120</v>
      </c>
      <c r="AA131">
        <v>5</v>
      </c>
      <c r="AB131">
        <v>15</v>
      </c>
    </row>
    <row r="132" spans="1:28" x14ac:dyDescent="0.35">
      <c r="A132" t="b">
        <v>1</v>
      </c>
      <c r="B132" t="b">
        <v>1</v>
      </c>
      <c r="C132">
        <v>9</v>
      </c>
      <c r="D132" t="s">
        <v>410</v>
      </c>
      <c r="E132" t="b">
        <v>1</v>
      </c>
      <c r="F132">
        <v>227</v>
      </c>
      <c r="G132" t="s">
        <v>92</v>
      </c>
      <c r="H132" t="s">
        <v>365</v>
      </c>
      <c r="I132">
        <v>74</v>
      </c>
      <c r="J132">
        <v>5</v>
      </c>
      <c r="K132">
        <v>79</v>
      </c>
      <c r="L132">
        <v>0.6166666666666667</v>
      </c>
      <c r="M132" t="s">
        <v>91</v>
      </c>
      <c r="N132" t="s">
        <v>98</v>
      </c>
      <c r="O132">
        <v>9</v>
      </c>
      <c r="P132" t="s">
        <v>430</v>
      </c>
      <c r="Q132">
        <v>1971176898</v>
      </c>
      <c r="R132" t="b">
        <v>1</v>
      </c>
      <c r="S132">
        <v>157</v>
      </c>
      <c r="T132" t="b">
        <v>0</v>
      </c>
      <c r="U132">
        <v>109</v>
      </c>
      <c r="V132">
        <v>0</v>
      </c>
      <c r="W132">
        <v>-1</v>
      </c>
      <c r="X132">
        <v>76</v>
      </c>
      <c r="Y132">
        <v>4</v>
      </c>
      <c r="Z132">
        <v>120</v>
      </c>
      <c r="AA132">
        <v>6</v>
      </c>
      <c r="AB132">
        <v>21</v>
      </c>
    </row>
    <row r="133" spans="1:28" x14ac:dyDescent="0.35">
      <c r="A133" t="b">
        <v>1</v>
      </c>
      <c r="B133" t="b">
        <v>1</v>
      </c>
      <c r="C133">
        <v>9</v>
      </c>
      <c r="D133" t="s">
        <v>410</v>
      </c>
      <c r="E133" t="b">
        <v>1</v>
      </c>
      <c r="F133">
        <v>39</v>
      </c>
      <c r="G133" t="s">
        <v>393</v>
      </c>
      <c r="H133" t="s">
        <v>272</v>
      </c>
      <c r="I133">
        <v>72</v>
      </c>
      <c r="J133">
        <v>6</v>
      </c>
      <c r="K133">
        <v>78</v>
      </c>
      <c r="L133">
        <v>0.6</v>
      </c>
      <c r="M133" t="s">
        <v>91</v>
      </c>
      <c r="N133" t="s">
        <v>88</v>
      </c>
      <c r="O133">
        <v>9</v>
      </c>
      <c r="P133" t="s">
        <v>430</v>
      </c>
      <c r="Q133">
        <v>151505234</v>
      </c>
      <c r="R133" t="b">
        <v>1</v>
      </c>
      <c r="S133">
        <v>156</v>
      </c>
      <c r="T133" t="b">
        <v>0</v>
      </c>
      <c r="U133">
        <v>109</v>
      </c>
      <c r="V133">
        <v>0</v>
      </c>
      <c r="W133">
        <v>-1</v>
      </c>
      <c r="X133">
        <v>71</v>
      </c>
      <c r="Y133">
        <v>3</v>
      </c>
      <c r="Z133">
        <v>120</v>
      </c>
      <c r="AA133">
        <v>5</v>
      </c>
      <c r="AB133">
        <v>15</v>
      </c>
    </row>
    <row r="134" spans="1:28" x14ac:dyDescent="0.35">
      <c r="A134" t="b">
        <v>1</v>
      </c>
      <c r="B134" t="b">
        <v>1</v>
      </c>
      <c r="C134">
        <v>9</v>
      </c>
      <c r="D134" t="s">
        <v>410</v>
      </c>
      <c r="E134" t="b">
        <v>1</v>
      </c>
      <c r="F134">
        <v>258</v>
      </c>
      <c r="G134" t="s">
        <v>181</v>
      </c>
      <c r="H134" t="s">
        <v>188</v>
      </c>
      <c r="I134">
        <v>70</v>
      </c>
      <c r="J134">
        <v>5</v>
      </c>
      <c r="K134">
        <v>75</v>
      </c>
      <c r="L134">
        <v>0.58333333333333337</v>
      </c>
      <c r="M134" t="s">
        <v>91</v>
      </c>
      <c r="N134" t="s">
        <v>88</v>
      </c>
      <c r="O134">
        <v>9</v>
      </c>
      <c r="P134" t="s">
        <v>433</v>
      </c>
      <c r="Q134">
        <v>44760958</v>
      </c>
      <c r="R134" t="b">
        <v>1</v>
      </c>
      <c r="S134">
        <v>118</v>
      </c>
      <c r="T134" t="b">
        <v>0</v>
      </c>
      <c r="U134">
        <v>129</v>
      </c>
      <c r="V134">
        <v>0</v>
      </c>
      <c r="W134">
        <v>-1</v>
      </c>
      <c r="X134">
        <v>67</v>
      </c>
      <c r="Y134">
        <v>3</v>
      </c>
      <c r="Z134">
        <v>120</v>
      </c>
      <c r="AA134">
        <v>4</v>
      </c>
      <c r="AB134">
        <v>9</v>
      </c>
    </row>
    <row r="135" spans="1:28" x14ac:dyDescent="0.35">
      <c r="A135" t="b">
        <v>1</v>
      </c>
      <c r="B135" t="b">
        <v>1</v>
      </c>
      <c r="C135">
        <v>9</v>
      </c>
      <c r="D135" t="s">
        <v>410</v>
      </c>
      <c r="E135" t="b">
        <v>1</v>
      </c>
      <c r="F135">
        <v>182</v>
      </c>
      <c r="G135" t="s">
        <v>275</v>
      </c>
      <c r="H135" t="s">
        <v>276</v>
      </c>
      <c r="I135">
        <v>72</v>
      </c>
      <c r="J135">
        <v>3</v>
      </c>
      <c r="K135">
        <v>75</v>
      </c>
      <c r="L135">
        <v>0.6</v>
      </c>
      <c r="M135" t="s">
        <v>91</v>
      </c>
      <c r="N135" t="s">
        <v>98</v>
      </c>
      <c r="O135">
        <v>9</v>
      </c>
      <c r="P135" t="s">
        <v>430</v>
      </c>
      <c r="Q135">
        <v>1355697364</v>
      </c>
      <c r="R135" t="b">
        <v>0</v>
      </c>
      <c r="S135">
        <v>1</v>
      </c>
      <c r="T135" t="b">
        <v>0</v>
      </c>
      <c r="U135">
        <v>129</v>
      </c>
      <c r="V135">
        <v>0</v>
      </c>
      <c r="W135">
        <v>-1</v>
      </c>
      <c r="X135">
        <v>69</v>
      </c>
      <c r="Y135">
        <v>4</v>
      </c>
      <c r="Z135">
        <v>120</v>
      </c>
      <c r="AA135">
        <v>4</v>
      </c>
      <c r="AB135">
        <v>13</v>
      </c>
    </row>
    <row r="136" spans="1:28" x14ac:dyDescent="0.35">
      <c r="A136" t="b">
        <v>1</v>
      </c>
      <c r="B136" t="b">
        <v>1</v>
      </c>
      <c r="C136">
        <v>9</v>
      </c>
      <c r="D136" t="s">
        <v>410</v>
      </c>
      <c r="E136" t="b">
        <v>1</v>
      </c>
      <c r="F136">
        <v>192</v>
      </c>
      <c r="G136" t="s">
        <v>289</v>
      </c>
      <c r="H136" t="s">
        <v>290</v>
      </c>
      <c r="I136">
        <v>73</v>
      </c>
      <c r="J136">
        <v>0</v>
      </c>
      <c r="K136">
        <v>73</v>
      </c>
      <c r="L136">
        <v>0.60833333333333328</v>
      </c>
      <c r="M136" t="s">
        <v>87</v>
      </c>
      <c r="N136" t="s">
        <v>98</v>
      </c>
      <c r="O136">
        <v>9</v>
      </c>
      <c r="P136" t="s">
        <v>433</v>
      </c>
      <c r="Q136">
        <v>1959461633</v>
      </c>
      <c r="R136" t="b">
        <v>1</v>
      </c>
      <c r="S136">
        <v>20</v>
      </c>
      <c r="T136" t="b">
        <v>0</v>
      </c>
      <c r="U136">
        <v>142</v>
      </c>
      <c r="V136">
        <v>0</v>
      </c>
      <c r="W136">
        <v>-1</v>
      </c>
      <c r="X136">
        <v>79</v>
      </c>
      <c r="Y136">
        <v>4</v>
      </c>
      <c r="Z136">
        <v>120</v>
      </c>
      <c r="AA136">
        <v>3</v>
      </c>
      <c r="AB136">
        <v>5</v>
      </c>
    </row>
    <row r="137" spans="1:28" x14ac:dyDescent="0.35">
      <c r="A137" t="b">
        <v>1</v>
      </c>
      <c r="B137" t="b">
        <v>1</v>
      </c>
      <c r="C137">
        <v>9</v>
      </c>
      <c r="D137" t="s">
        <v>410</v>
      </c>
      <c r="E137" t="b">
        <v>1</v>
      </c>
      <c r="F137">
        <v>123</v>
      </c>
      <c r="G137" t="s">
        <v>156</v>
      </c>
      <c r="H137" t="s">
        <v>157</v>
      </c>
      <c r="I137">
        <v>69</v>
      </c>
      <c r="J137">
        <v>4</v>
      </c>
      <c r="K137">
        <v>73</v>
      </c>
      <c r="L137">
        <v>0.57499999999999996</v>
      </c>
      <c r="M137" t="s">
        <v>91</v>
      </c>
      <c r="N137" t="s">
        <v>98</v>
      </c>
      <c r="O137">
        <v>9</v>
      </c>
      <c r="P137" t="s">
        <v>430</v>
      </c>
      <c r="Q137">
        <v>1669650555</v>
      </c>
      <c r="R137" t="b">
        <v>1</v>
      </c>
      <c r="S137">
        <v>188</v>
      </c>
      <c r="T137" t="b">
        <v>0</v>
      </c>
      <c r="U137">
        <v>168</v>
      </c>
      <c r="V137">
        <v>0</v>
      </c>
      <c r="W137">
        <v>-1</v>
      </c>
      <c r="X137">
        <v>77</v>
      </c>
      <c r="Y137">
        <v>4</v>
      </c>
      <c r="Z137">
        <v>120</v>
      </c>
      <c r="AA137">
        <v>5</v>
      </c>
      <c r="AB137">
        <v>15</v>
      </c>
    </row>
    <row r="138" spans="1:28" x14ac:dyDescent="0.35">
      <c r="A138" t="b">
        <v>1</v>
      </c>
      <c r="B138" t="b">
        <v>1</v>
      </c>
      <c r="C138">
        <v>9</v>
      </c>
      <c r="D138" t="s">
        <v>410</v>
      </c>
      <c r="E138" t="b">
        <v>1</v>
      </c>
      <c r="F138">
        <v>229</v>
      </c>
      <c r="G138" t="s">
        <v>366</v>
      </c>
      <c r="H138" t="s">
        <v>365</v>
      </c>
      <c r="I138">
        <v>72</v>
      </c>
      <c r="J138">
        <v>0</v>
      </c>
      <c r="K138">
        <v>72</v>
      </c>
      <c r="L138">
        <v>0.6</v>
      </c>
      <c r="M138" t="s">
        <v>91</v>
      </c>
      <c r="N138" t="s">
        <v>98</v>
      </c>
      <c r="O138">
        <v>9</v>
      </c>
      <c r="P138" t="s">
        <v>430</v>
      </c>
      <c r="Q138">
        <v>1036343943</v>
      </c>
      <c r="R138" t="b">
        <v>1</v>
      </c>
      <c r="S138">
        <v>130</v>
      </c>
      <c r="T138" t="b">
        <v>0</v>
      </c>
      <c r="U138">
        <v>168</v>
      </c>
      <c r="V138">
        <v>0</v>
      </c>
      <c r="W138">
        <v>-1</v>
      </c>
      <c r="X138">
        <v>77</v>
      </c>
      <c r="Y138">
        <v>4</v>
      </c>
      <c r="Z138">
        <v>120</v>
      </c>
      <c r="AA138">
        <v>4</v>
      </c>
      <c r="AB138">
        <v>7</v>
      </c>
    </row>
    <row r="139" spans="1:28" x14ac:dyDescent="0.35">
      <c r="A139" t="b">
        <v>1</v>
      </c>
      <c r="B139" t="b">
        <v>1</v>
      </c>
      <c r="C139">
        <v>9</v>
      </c>
      <c r="D139" t="s">
        <v>410</v>
      </c>
      <c r="E139" t="b">
        <v>1</v>
      </c>
      <c r="F139">
        <v>239</v>
      </c>
      <c r="G139" t="s">
        <v>99</v>
      </c>
      <c r="H139" t="s">
        <v>351</v>
      </c>
      <c r="I139">
        <v>71</v>
      </c>
      <c r="J139">
        <v>0</v>
      </c>
      <c r="K139">
        <v>71</v>
      </c>
      <c r="L139">
        <v>0.59166666666666667</v>
      </c>
      <c r="M139" t="s">
        <v>91</v>
      </c>
      <c r="N139" t="s">
        <v>98</v>
      </c>
      <c r="O139">
        <v>9</v>
      </c>
      <c r="P139" t="s">
        <v>433</v>
      </c>
      <c r="Q139">
        <v>835497479</v>
      </c>
      <c r="R139" t="b">
        <v>1</v>
      </c>
      <c r="S139">
        <v>21</v>
      </c>
      <c r="T139" t="b">
        <v>0</v>
      </c>
      <c r="U139">
        <v>179</v>
      </c>
      <c r="V139">
        <v>0</v>
      </c>
      <c r="W139">
        <v>-1</v>
      </c>
      <c r="X139">
        <v>56</v>
      </c>
      <c r="Y139">
        <v>3</v>
      </c>
      <c r="Z139">
        <v>120</v>
      </c>
      <c r="AA139">
        <v>4</v>
      </c>
    </row>
    <row r="140" spans="1:28" x14ac:dyDescent="0.35">
      <c r="A140" t="b">
        <v>1</v>
      </c>
      <c r="B140" t="b">
        <v>1</v>
      </c>
      <c r="C140">
        <v>9</v>
      </c>
      <c r="D140" t="s">
        <v>410</v>
      </c>
      <c r="E140" t="b">
        <v>1</v>
      </c>
      <c r="F140">
        <v>255</v>
      </c>
      <c r="G140" t="s">
        <v>223</v>
      </c>
      <c r="H140" t="s">
        <v>224</v>
      </c>
      <c r="I140">
        <v>69</v>
      </c>
      <c r="J140">
        <v>1</v>
      </c>
      <c r="K140">
        <v>70</v>
      </c>
      <c r="L140">
        <v>0.57499999999999996</v>
      </c>
      <c r="M140" t="s">
        <v>87</v>
      </c>
      <c r="N140" t="s">
        <v>98</v>
      </c>
      <c r="O140">
        <v>9</v>
      </c>
      <c r="P140" t="s">
        <v>430</v>
      </c>
      <c r="Q140">
        <v>681095668</v>
      </c>
      <c r="R140" t="b">
        <v>1</v>
      </c>
      <c r="S140">
        <v>33</v>
      </c>
      <c r="T140" t="b">
        <v>0</v>
      </c>
      <c r="U140">
        <v>185</v>
      </c>
      <c r="V140">
        <v>0</v>
      </c>
      <c r="W140">
        <v>-1</v>
      </c>
      <c r="X140">
        <v>68</v>
      </c>
      <c r="Y140">
        <v>3</v>
      </c>
      <c r="Z140">
        <v>120</v>
      </c>
      <c r="AA140">
        <v>4</v>
      </c>
      <c r="AB140">
        <v>11</v>
      </c>
    </row>
    <row r="141" spans="1:28" x14ac:dyDescent="0.35">
      <c r="A141" t="b">
        <v>1</v>
      </c>
      <c r="B141" t="b">
        <v>1</v>
      </c>
      <c r="C141">
        <v>9</v>
      </c>
      <c r="D141" t="s">
        <v>410</v>
      </c>
      <c r="E141" t="b">
        <v>1</v>
      </c>
      <c r="F141">
        <v>204</v>
      </c>
      <c r="G141" t="s">
        <v>325</v>
      </c>
      <c r="H141" t="s">
        <v>326</v>
      </c>
      <c r="I141">
        <v>66</v>
      </c>
      <c r="J141">
        <v>4</v>
      </c>
      <c r="K141">
        <v>70</v>
      </c>
      <c r="L141">
        <v>0.55000000000000004</v>
      </c>
      <c r="M141" t="s">
        <v>87</v>
      </c>
      <c r="N141" t="s">
        <v>98</v>
      </c>
      <c r="O141">
        <v>9</v>
      </c>
      <c r="P141" t="s">
        <v>431</v>
      </c>
      <c r="Q141">
        <v>626384542</v>
      </c>
      <c r="R141" t="b">
        <v>1</v>
      </c>
      <c r="S141">
        <v>265</v>
      </c>
      <c r="T141" t="b">
        <v>0</v>
      </c>
      <c r="U141">
        <v>179</v>
      </c>
      <c r="V141">
        <v>0</v>
      </c>
      <c r="W141">
        <v>-1</v>
      </c>
      <c r="X141">
        <v>71</v>
      </c>
      <c r="Y141">
        <v>4</v>
      </c>
      <c r="Z141">
        <v>120</v>
      </c>
      <c r="AA141">
        <v>3</v>
      </c>
      <c r="AB141">
        <v>-1</v>
      </c>
    </row>
    <row r="142" spans="1:28" x14ac:dyDescent="0.35">
      <c r="A142" t="b">
        <v>1</v>
      </c>
      <c r="B142" t="b">
        <v>1</v>
      </c>
      <c r="C142">
        <v>9</v>
      </c>
      <c r="D142" t="s">
        <v>410</v>
      </c>
      <c r="E142" t="b">
        <v>1</v>
      </c>
      <c r="F142">
        <v>165</v>
      </c>
      <c r="G142" t="s">
        <v>327</v>
      </c>
      <c r="H142" t="s">
        <v>145</v>
      </c>
      <c r="I142">
        <v>65</v>
      </c>
      <c r="J142">
        <v>5</v>
      </c>
      <c r="K142">
        <v>70</v>
      </c>
      <c r="L142">
        <v>0.54166666666666663</v>
      </c>
      <c r="M142" t="s">
        <v>91</v>
      </c>
      <c r="N142" t="s">
        <v>98</v>
      </c>
      <c r="O142">
        <v>9</v>
      </c>
      <c r="P142" t="s">
        <v>430</v>
      </c>
      <c r="Q142">
        <v>1178863273</v>
      </c>
      <c r="R142" t="b">
        <v>1</v>
      </c>
      <c r="S142">
        <v>157</v>
      </c>
      <c r="T142" t="b">
        <v>0</v>
      </c>
      <c r="U142">
        <v>185</v>
      </c>
      <c r="V142">
        <v>0</v>
      </c>
      <c r="W142">
        <v>-1</v>
      </c>
      <c r="X142">
        <v>73</v>
      </c>
      <c r="Y142">
        <v>4</v>
      </c>
      <c r="Z142">
        <v>120</v>
      </c>
      <c r="AA142">
        <v>4</v>
      </c>
      <c r="AB142">
        <v>11</v>
      </c>
    </row>
    <row r="143" spans="1:28" x14ac:dyDescent="0.35">
      <c r="A143" t="b">
        <v>1</v>
      </c>
      <c r="B143" t="b">
        <v>1</v>
      </c>
      <c r="C143">
        <v>9</v>
      </c>
      <c r="D143" t="s">
        <v>410</v>
      </c>
      <c r="E143" t="b">
        <v>1</v>
      </c>
      <c r="F143">
        <v>156</v>
      </c>
      <c r="G143" t="s">
        <v>316</v>
      </c>
      <c r="H143" t="s">
        <v>231</v>
      </c>
      <c r="I143">
        <v>69</v>
      </c>
      <c r="J143">
        <v>0</v>
      </c>
      <c r="K143">
        <v>69</v>
      </c>
      <c r="L143">
        <v>0.57499999999999996</v>
      </c>
      <c r="M143" t="s">
        <v>87</v>
      </c>
      <c r="N143" t="s">
        <v>88</v>
      </c>
      <c r="O143">
        <v>9</v>
      </c>
      <c r="P143" t="s">
        <v>430</v>
      </c>
      <c r="Q143">
        <v>375616224</v>
      </c>
      <c r="R143" t="b">
        <v>1</v>
      </c>
      <c r="S143">
        <v>134</v>
      </c>
      <c r="T143" t="b">
        <v>0</v>
      </c>
      <c r="U143">
        <v>199</v>
      </c>
      <c r="V143">
        <v>0</v>
      </c>
      <c r="W143">
        <v>-1</v>
      </c>
      <c r="X143">
        <v>67</v>
      </c>
      <c r="Y143">
        <v>3</v>
      </c>
      <c r="Z143">
        <v>120</v>
      </c>
      <c r="AA143">
        <v>5</v>
      </c>
      <c r="AB143">
        <v>13</v>
      </c>
    </row>
    <row r="144" spans="1:28" x14ac:dyDescent="0.35">
      <c r="A144" t="b">
        <v>1</v>
      </c>
      <c r="B144" t="b">
        <v>1</v>
      </c>
      <c r="C144">
        <v>9</v>
      </c>
      <c r="D144" t="s">
        <v>410</v>
      </c>
      <c r="E144" t="b">
        <v>1</v>
      </c>
      <c r="F144">
        <v>103</v>
      </c>
      <c r="G144" t="s">
        <v>261</v>
      </c>
      <c r="H144" t="s">
        <v>262</v>
      </c>
      <c r="I144">
        <v>69</v>
      </c>
      <c r="J144">
        <v>0</v>
      </c>
      <c r="K144">
        <v>69</v>
      </c>
      <c r="L144">
        <v>0.57499999999999996</v>
      </c>
      <c r="M144" t="s">
        <v>87</v>
      </c>
      <c r="N144" t="s">
        <v>98</v>
      </c>
      <c r="O144">
        <v>9</v>
      </c>
      <c r="P144" t="s">
        <v>430</v>
      </c>
      <c r="Q144">
        <v>1435107808</v>
      </c>
      <c r="R144" t="b">
        <v>1</v>
      </c>
      <c r="S144">
        <v>177</v>
      </c>
      <c r="T144" t="b">
        <v>0</v>
      </c>
      <c r="U144">
        <v>194</v>
      </c>
      <c r="V144">
        <v>0</v>
      </c>
      <c r="W144">
        <v>-1</v>
      </c>
      <c r="X144">
        <v>62</v>
      </c>
      <c r="Y144">
        <v>4</v>
      </c>
      <c r="Z144">
        <v>120</v>
      </c>
      <c r="AA144">
        <v>4</v>
      </c>
      <c r="AB144">
        <v>3</v>
      </c>
    </row>
    <row r="145" spans="1:28" x14ac:dyDescent="0.35">
      <c r="A145" t="b">
        <v>1</v>
      </c>
      <c r="B145" t="b">
        <v>1</v>
      </c>
      <c r="C145">
        <v>9</v>
      </c>
      <c r="D145" t="s">
        <v>410</v>
      </c>
      <c r="E145" t="b">
        <v>1</v>
      </c>
      <c r="F145">
        <v>280</v>
      </c>
      <c r="G145" t="s">
        <v>355</v>
      </c>
      <c r="H145" t="s">
        <v>157</v>
      </c>
      <c r="I145">
        <v>63</v>
      </c>
      <c r="J145">
        <v>5</v>
      </c>
      <c r="K145">
        <v>68</v>
      </c>
      <c r="L145">
        <v>0.52500000000000002</v>
      </c>
      <c r="M145" t="s">
        <v>87</v>
      </c>
      <c r="N145" t="s">
        <v>98</v>
      </c>
      <c r="O145">
        <v>9</v>
      </c>
      <c r="P145" t="s">
        <v>430</v>
      </c>
      <c r="Q145">
        <v>1263797180</v>
      </c>
      <c r="R145" t="b">
        <v>0</v>
      </c>
      <c r="S145">
        <v>1</v>
      </c>
      <c r="T145" t="b">
        <v>0</v>
      </c>
      <c r="U145">
        <v>194</v>
      </c>
      <c r="V145">
        <v>0</v>
      </c>
      <c r="W145">
        <v>-1</v>
      </c>
      <c r="X145">
        <v>68</v>
      </c>
      <c r="Y145">
        <v>3</v>
      </c>
      <c r="Z145">
        <v>120</v>
      </c>
      <c r="AA145">
        <v>3</v>
      </c>
      <c r="AB145">
        <v>9</v>
      </c>
    </row>
    <row r="146" spans="1:28" x14ac:dyDescent="0.35">
      <c r="A146" t="b">
        <v>1</v>
      </c>
      <c r="B146" t="b">
        <v>1</v>
      </c>
      <c r="C146">
        <v>9</v>
      </c>
      <c r="D146" t="s">
        <v>410</v>
      </c>
      <c r="E146" t="b">
        <v>1</v>
      </c>
      <c r="F146">
        <v>52</v>
      </c>
      <c r="G146" t="s">
        <v>444</v>
      </c>
      <c r="H146" t="s">
        <v>206</v>
      </c>
      <c r="I146">
        <v>67</v>
      </c>
      <c r="J146">
        <v>0</v>
      </c>
      <c r="K146">
        <v>67</v>
      </c>
      <c r="L146">
        <v>0.55833333333333335</v>
      </c>
      <c r="M146" t="s">
        <v>91</v>
      </c>
      <c r="N146" t="s">
        <v>88</v>
      </c>
      <c r="O146">
        <v>9</v>
      </c>
      <c r="P146" t="s">
        <v>430</v>
      </c>
      <c r="Q146">
        <v>1560276426</v>
      </c>
      <c r="R146" t="b">
        <v>1</v>
      </c>
      <c r="S146">
        <v>189</v>
      </c>
      <c r="T146" t="b">
        <v>0</v>
      </c>
      <c r="U146">
        <v>206</v>
      </c>
      <c r="V146">
        <v>0</v>
      </c>
      <c r="W146">
        <v>-1</v>
      </c>
      <c r="X146">
        <v>69</v>
      </c>
      <c r="Y146">
        <v>4</v>
      </c>
      <c r="Z146">
        <v>120</v>
      </c>
      <c r="AA146">
        <v>4</v>
      </c>
      <c r="AB146">
        <v>11</v>
      </c>
    </row>
    <row r="147" spans="1:28" x14ac:dyDescent="0.35">
      <c r="A147" t="b">
        <v>1</v>
      </c>
      <c r="B147" t="b">
        <v>1</v>
      </c>
      <c r="C147">
        <v>9</v>
      </c>
      <c r="D147" t="s">
        <v>410</v>
      </c>
      <c r="E147" t="b">
        <v>1</v>
      </c>
      <c r="F147">
        <v>140</v>
      </c>
      <c r="G147" t="s">
        <v>220</v>
      </c>
      <c r="H147" t="s">
        <v>221</v>
      </c>
      <c r="I147">
        <v>66</v>
      </c>
      <c r="J147">
        <v>0</v>
      </c>
      <c r="K147">
        <v>66</v>
      </c>
      <c r="L147">
        <v>0.55000000000000004</v>
      </c>
      <c r="M147" t="s">
        <v>87</v>
      </c>
      <c r="N147" t="s">
        <v>88</v>
      </c>
      <c r="O147">
        <v>9</v>
      </c>
      <c r="P147" t="s">
        <v>430</v>
      </c>
      <c r="Q147">
        <v>1993123960</v>
      </c>
      <c r="R147" t="b">
        <v>1</v>
      </c>
      <c r="S147">
        <v>100</v>
      </c>
      <c r="T147" t="b">
        <v>0</v>
      </c>
      <c r="U147">
        <v>213</v>
      </c>
      <c r="V147">
        <v>0</v>
      </c>
      <c r="W147">
        <v>-1</v>
      </c>
      <c r="X147">
        <v>64</v>
      </c>
      <c r="Y147">
        <v>2</v>
      </c>
      <c r="Z147">
        <v>120</v>
      </c>
      <c r="AA147">
        <v>6</v>
      </c>
      <c r="AB147">
        <v>21</v>
      </c>
    </row>
    <row r="148" spans="1:28" x14ac:dyDescent="0.35">
      <c r="A148" t="b">
        <v>1</v>
      </c>
      <c r="B148" t="b">
        <v>1</v>
      </c>
      <c r="C148">
        <v>21</v>
      </c>
      <c r="D148" t="s">
        <v>45</v>
      </c>
      <c r="E148" t="b">
        <v>1</v>
      </c>
      <c r="F148">
        <v>7</v>
      </c>
      <c r="G148" t="s">
        <v>172</v>
      </c>
      <c r="H148" t="s">
        <v>153</v>
      </c>
      <c r="I148">
        <v>82</v>
      </c>
      <c r="J148">
        <v>0</v>
      </c>
      <c r="K148">
        <v>82</v>
      </c>
      <c r="L148">
        <v>0.68333333333333335</v>
      </c>
      <c r="M148" t="s">
        <v>91</v>
      </c>
      <c r="N148" t="s">
        <v>88</v>
      </c>
      <c r="O148">
        <v>8</v>
      </c>
      <c r="P148" t="s">
        <v>430</v>
      </c>
      <c r="Q148">
        <v>1845683566</v>
      </c>
      <c r="R148" t="b">
        <v>1</v>
      </c>
      <c r="S148">
        <v>165</v>
      </c>
      <c r="T148" t="b">
        <v>0</v>
      </c>
      <c r="U148">
        <v>63</v>
      </c>
      <c r="V148">
        <v>0</v>
      </c>
      <c r="W148">
        <v>-1</v>
      </c>
      <c r="X148">
        <v>74</v>
      </c>
      <c r="Y148">
        <v>3</v>
      </c>
      <c r="Z148">
        <v>120</v>
      </c>
      <c r="AA148">
        <v>6</v>
      </c>
      <c r="AB148">
        <v>21</v>
      </c>
    </row>
    <row r="149" spans="1:28" x14ac:dyDescent="0.35">
      <c r="A149" t="b">
        <v>1</v>
      </c>
      <c r="B149" t="b">
        <v>1</v>
      </c>
      <c r="C149">
        <v>21</v>
      </c>
      <c r="D149" t="s">
        <v>45</v>
      </c>
      <c r="E149" t="b">
        <v>1</v>
      </c>
      <c r="F149">
        <v>31</v>
      </c>
      <c r="G149" t="s">
        <v>150</v>
      </c>
      <c r="H149" t="s">
        <v>153</v>
      </c>
      <c r="I149">
        <v>80</v>
      </c>
      <c r="J149">
        <v>0</v>
      </c>
      <c r="K149">
        <v>80</v>
      </c>
      <c r="L149">
        <v>0.66666666666666663</v>
      </c>
      <c r="M149" t="s">
        <v>91</v>
      </c>
      <c r="N149" t="s">
        <v>88</v>
      </c>
      <c r="O149">
        <v>13</v>
      </c>
      <c r="P149" t="s">
        <v>430</v>
      </c>
      <c r="Q149">
        <v>1272624825</v>
      </c>
      <c r="R149" t="b">
        <v>0</v>
      </c>
      <c r="S149">
        <v>1</v>
      </c>
      <c r="T149" t="b">
        <v>0</v>
      </c>
      <c r="U149">
        <v>63</v>
      </c>
      <c r="V149">
        <v>0</v>
      </c>
      <c r="W149">
        <v>-1</v>
      </c>
      <c r="X149">
        <v>75</v>
      </c>
      <c r="Y149">
        <v>4</v>
      </c>
      <c r="Z149">
        <v>120</v>
      </c>
      <c r="AA149">
        <v>4</v>
      </c>
      <c r="AB149">
        <v>13</v>
      </c>
    </row>
    <row r="150" spans="1:28" x14ac:dyDescent="0.35">
      <c r="A150" t="b">
        <v>1</v>
      </c>
      <c r="B150" t="b">
        <v>1</v>
      </c>
      <c r="C150">
        <v>21</v>
      </c>
      <c r="D150" t="s">
        <v>45</v>
      </c>
      <c r="E150" t="b">
        <v>1</v>
      </c>
      <c r="F150">
        <v>225</v>
      </c>
      <c r="G150" t="s">
        <v>432</v>
      </c>
      <c r="H150" t="s">
        <v>153</v>
      </c>
      <c r="I150">
        <v>73</v>
      </c>
      <c r="J150">
        <v>5</v>
      </c>
      <c r="K150">
        <v>78</v>
      </c>
      <c r="L150">
        <v>0.60833333333333328</v>
      </c>
      <c r="M150" t="s">
        <v>91</v>
      </c>
      <c r="N150" t="s">
        <v>88</v>
      </c>
      <c r="O150">
        <v>6</v>
      </c>
      <c r="P150" t="s">
        <v>430</v>
      </c>
      <c r="Q150">
        <v>90212952</v>
      </c>
      <c r="R150" t="b">
        <v>1</v>
      </c>
      <c r="S150">
        <v>147</v>
      </c>
      <c r="T150" t="b">
        <v>0</v>
      </c>
      <c r="U150">
        <v>93</v>
      </c>
      <c r="V150">
        <v>0</v>
      </c>
      <c r="W150">
        <v>-1</v>
      </c>
      <c r="X150">
        <v>68</v>
      </c>
      <c r="Y150">
        <v>3</v>
      </c>
      <c r="Z150">
        <v>120</v>
      </c>
      <c r="AA150">
        <v>4</v>
      </c>
      <c r="AB150">
        <v>7</v>
      </c>
    </row>
    <row r="151" spans="1:28" x14ac:dyDescent="0.35">
      <c r="A151" t="b">
        <v>1</v>
      </c>
      <c r="B151" t="b">
        <v>1</v>
      </c>
      <c r="C151">
        <v>21</v>
      </c>
      <c r="D151" t="s">
        <v>45</v>
      </c>
      <c r="E151" t="b">
        <v>1</v>
      </c>
      <c r="F151">
        <v>150</v>
      </c>
      <c r="G151" t="s">
        <v>382</v>
      </c>
      <c r="H151" t="s">
        <v>153</v>
      </c>
      <c r="I151">
        <v>69</v>
      </c>
      <c r="J151">
        <v>9</v>
      </c>
      <c r="K151">
        <v>78</v>
      </c>
      <c r="L151">
        <v>0.57499999999999996</v>
      </c>
      <c r="M151" t="s">
        <v>91</v>
      </c>
      <c r="N151" t="s">
        <v>88</v>
      </c>
      <c r="O151">
        <v>6</v>
      </c>
      <c r="P151" t="s">
        <v>430</v>
      </c>
      <c r="Q151">
        <v>2041664169</v>
      </c>
      <c r="R151" t="b">
        <v>1</v>
      </c>
      <c r="S151">
        <v>175</v>
      </c>
      <c r="T151" t="b">
        <v>0</v>
      </c>
      <c r="U151">
        <v>93</v>
      </c>
      <c r="V151">
        <v>0</v>
      </c>
      <c r="W151">
        <v>-1</v>
      </c>
      <c r="X151">
        <v>67</v>
      </c>
      <c r="Y151">
        <v>3</v>
      </c>
      <c r="Z151">
        <v>120</v>
      </c>
      <c r="AA151">
        <v>4</v>
      </c>
      <c r="AB151">
        <v>11</v>
      </c>
    </row>
    <row r="152" spans="1:28" x14ac:dyDescent="0.35">
      <c r="A152" t="b">
        <v>1</v>
      </c>
      <c r="B152" t="b">
        <v>1</v>
      </c>
      <c r="C152">
        <v>21</v>
      </c>
      <c r="D152" t="s">
        <v>45</v>
      </c>
      <c r="E152" t="b">
        <v>1</v>
      </c>
      <c r="F152">
        <v>278</v>
      </c>
      <c r="G152" t="s">
        <v>152</v>
      </c>
      <c r="H152" t="s">
        <v>153</v>
      </c>
      <c r="I152">
        <v>65</v>
      </c>
      <c r="J152">
        <v>0</v>
      </c>
      <c r="K152">
        <v>65</v>
      </c>
      <c r="L152">
        <v>0.54166666666666663</v>
      </c>
      <c r="M152" t="s">
        <v>87</v>
      </c>
      <c r="N152" t="s">
        <v>88</v>
      </c>
      <c r="O152">
        <v>13</v>
      </c>
      <c r="P152" t="s">
        <v>430</v>
      </c>
      <c r="Q152">
        <v>1988070586</v>
      </c>
      <c r="R152" t="b">
        <v>0</v>
      </c>
      <c r="S152">
        <v>1</v>
      </c>
      <c r="T152" t="b">
        <v>0</v>
      </c>
      <c r="U152">
        <v>208</v>
      </c>
      <c r="V152">
        <v>0</v>
      </c>
      <c r="W152">
        <v>-1</v>
      </c>
      <c r="X152">
        <v>67</v>
      </c>
      <c r="Y152">
        <v>3</v>
      </c>
      <c r="Z152">
        <v>120</v>
      </c>
      <c r="AA152">
        <v>3</v>
      </c>
      <c r="AB152">
        <v>9</v>
      </c>
    </row>
    <row r="153" spans="1:28" x14ac:dyDescent="0.35">
      <c r="A153" t="b">
        <v>1</v>
      </c>
      <c r="B153" t="b">
        <v>1</v>
      </c>
      <c r="C153">
        <v>23</v>
      </c>
      <c r="D153" t="s">
        <v>494</v>
      </c>
      <c r="E153" t="b">
        <v>1</v>
      </c>
      <c r="F153">
        <v>27</v>
      </c>
      <c r="G153" t="s">
        <v>142</v>
      </c>
      <c r="H153" t="s">
        <v>143</v>
      </c>
      <c r="I153">
        <v>75</v>
      </c>
      <c r="J153">
        <v>9</v>
      </c>
      <c r="K153">
        <v>84</v>
      </c>
      <c r="L153">
        <v>0.625</v>
      </c>
      <c r="M153" t="s">
        <v>91</v>
      </c>
      <c r="N153" t="s">
        <v>88</v>
      </c>
      <c r="O153">
        <v>12</v>
      </c>
      <c r="P153" t="s">
        <v>430</v>
      </c>
      <c r="Q153">
        <v>2048277530</v>
      </c>
      <c r="R153" t="b">
        <v>1</v>
      </c>
      <c r="S153">
        <v>155</v>
      </c>
      <c r="T153" t="b">
        <v>0</v>
      </c>
      <c r="U153">
        <v>17</v>
      </c>
      <c r="V153">
        <v>0</v>
      </c>
      <c r="W153">
        <v>-1</v>
      </c>
      <c r="X153">
        <v>60</v>
      </c>
      <c r="Y153">
        <v>2</v>
      </c>
      <c r="Z153">
        <v>120</v>
      </c>
      <c r="AA153">
        <v>3</v>
      </c>
    </row>
    <row r="154" spans="1:28" x14ac:dyDescent="0.35">
      <c r="A154" t="b">
        <v>1</v>
      </c>
      <c r="B154" t="b">
        <v>1</v>
      </c>
      <c r="C154">
        <v>23</v>
      </c>
      <c r="D154" t="s">
        <v>494</v>
      </c>
      <c r="E154" t="b">
        <v>1</v>
      </c>
      <c r="F154">
        <v>206</v>
      </c>
      <c r="G154" t="s">
        <v>119</v>
      </c>
      <c r="H154" t="s">
        <v>120</v>
      </c>
      <c r="I154">
        <v>74</v>
      </c>
      <c r="J154">
        <v>7</v>
      </c>
      <c r="K154">
        <v>81</v>
      </c>
      <c r="L154">
        <v>0.6166666666666667</v>
      </c>
      <c r="M154" t="s">
        <v>91</v>
      </c>
      <c r="N154" t="s">
        <v>88</v>
      </c>
      <c r="O154">
        <v>15</v>
      </c>
      <c r="P154" t="s">
        <v>431</v>
      </c>
      <c r="Q154">
        <v>418915774</v>
      </c>
      <c r="R154" t="b">
        <v>1</v>
      </c>
      <c r="S154">
        <v>10</v>
      </c>
      <c r="T154" t="b">
        <v>0</v>
      </c>
      <c r="U154">
        <v>32</v>
      </c>
      <c r="V154">
        <v>0</v>
      </c>
      <c r="W154">
        <v>-1</v>
      </c>
      <c r="X154">
        <v>73</v>
      </c>
      <c r="Y154">
        <v>4</v>
      </c>
      <c r="Z154">
        <v>120</v>
      </c>
      <c r="AA154">
        <v>2</v>
      </c>
      <c r="AB154">
        <v>-5</v>
      </c>
    </row>
    <row r="155" spans="1:28" x14ac:dyDescent="0.35">
      <c r="A155" t="b">
        <v>1</v>
      </c>
      <c r="B155" t="b">
        <v>1</v>
      </c>
      <c r="C155">
        <v>23</v>
      </c>
      <c r="D155" t="s">
        <v>494</v>
      </c>
      <c r="E155" t="b">
        <v>1</v>
      </c>
      <c r="F155">
        <v>96</v>
      </c>
      <c r="G155" t="s">
        <v>225</v>
      </c>
      <c r="H155" t="s">
        <v>226</v>
      </c>
      <c r="I155">
        <v>76</v>
      </c>
      <c r="J155">
        <v>3</v>
      </c>
      <c r="K155">
        <v>79</v>
      </c>
      <c r="L155">
        <v>0.6333333333333333</v>
      </c>
      <c r="M155" t="s">
        <v>87</v>
      </c>
      <c r="N155" t="s">
        <v>88</v>
      </c>
      <c r="O155">
        <v>7</v>
      </c>
      <c r="P155" t="s">
        <v>430</v>
      </c>
      <c r="Q155">
        <v>1072958091</v>
      </c>
      <c r="R155" t="b">
        <v>1</v>
      </c>
      <c r="S155">
        <v>189</v>
      </c>
      <c r="T155" t="b">
        <v>0</v>
      </c>
      <c r="U155">
        <v>75</v>
      </c>
      <c r="V155">
        <v>0</v>
      </c>
      <c r="W155">
        <v>-1</v>
      </c>
      <c r="X155">
        <v>68</v>
      </c>
      <c r="Y155">
        <v>3</v>
      </c>
      <c r="Z155">
        <v>120</v>
      </c>
      <c r="AA155">
        <v>4</v>
      </c>
      <c r="AB155">
        <v>7</v>
      </c>
    </row>
    <row r="156" spans="1:28" x14ac:dyDescent="0.35">
      <c r="A156" t="b">
        <v>1</v>
      </c>
      <c r="B156" t="b">
        <v>1</v>
      </c>
      <c r="C156">
        <v>23</v>
      </c>
      <c r="D156" t="s">
        <v>494</v>
      </c>
      <c r="E156" t="b">
        <v>1</v>
      </c>
      <c r="F156">
        <v>18</v>
      </c>
      <c r="G156" t="s">
        <v>148</v>
      </c>
      <c r="H156" t="s">
        <v>143</v>
      </c>
      <c r="I156">
        <v>79</v>
      </c>
      <c r="J156">
        <v>0</v>
      </c>
      <c r="K156">
        <v>79</v>
      </c>
      <c r="L156">
        <v>0.65833333333333333</v>
      </c>
      <c r="M156" t="s">
        <v>91</v>
      </c>
      <c r="N156" t="s">
        <v>88</v>
      </c>
      <c r="O156">
        <v>14</v>
      </c>
      <c r="P156" t="s">
        <v>430</v>
      </c>
      <c r="Q156">
        <v>588792592</v>
      </c>
      <c r="R156" t="b">
        <v>1</v>
      </c>
      <c r="S156">
        <v>141</v>
      </c>
      <c r="T156" t="b">
        <v>0</v>
      </c>
      <c r="U156">
        <v>75</v>
      </c>
      <c r="V156">
        <v>0</v>
      </c>
      <c r="W156">
        <v>-1</v>
      </c>
      <c r="X156">
        <v>73</v>
      </c>
      <c r="Y156">
        <v>4</v>
      </c>
      <c r="Z156">
        <v>120</v>
      </c>
      <c r="AA156">
        <v>4</v>
      </c>
      <c r="AB156">
        <v>13</v>
      </c>
    </row>
    <row r="157" spans="1:28" x14ac:dyDescent="0.35">
      <c r="A157" t="b">
        <v>1</v>
      </c>
      <c r="B157" t="b">
        <v>1</v>
      </c>
      <c r="C157">
        <v>23</v>
      </c>
      <c r="D157" t="s">
        <v>494</v>
      </c>
      <c r="E157" t="b">
        <v>1</v>
      </c>
      <c r="F157">
        <v>39</v>
      </c>
      <c r="G157" t="s">
        <v>393</v>
      </c>
      <c r="H157" t="s">
        <v>272</v>
      </c>
      <c r="I157">
        <v>72</v>
      </c>
      <c r="J157">
        <v>6</v>
      </c>
      <c r="K157">
        <v>78</v>
      </c>
      <c r="L157">
        <v>0.6</v>
      </c>
      <c r="M157" t="s">
        <v>91</v>
      </c>
      <c r="N157" t="s">
        <v>88</v>
      </c>
      <c r="O157">
        <v>9</v>
      </c>
      <c r="P157" t="s">
        <v>430</v>
      </c>
      <c r="Q157">
        <v>522380026</v>
      </c>
      <c r="R157" t="b">
        <v>1</v>
      </c>
      <c r="S157">
        <v>156</v>
      </c>
      <c r="T157" t="b">
        <v>0</v>
      </c>
      <c r="U157">
        <v>109</v>
      </c>
      <c r="V157">
        <v>0</v>
      </c>
      <c r="W157">
        <v>-1</v>
      </c>
      <c r="X157">
        <v>71</v>
      </c>
      <c r="Y157">
        <v>3</v>
      </c>
      <c r="Z157">
        <v>120</v>
      </c>
      <c r="AA157">
        <v>5</v>
      </c>
      <c r="AB157">
        <v>15</v>
      </c>
    </row>
    <row r="158" spans="1:28" x14ac:dyDescent="0.35">
      <c r="A158" t="b">
        <v>1</v>
      </c>
      <c r="B158" t="b">
        <v>1</v>
      </c>
      <c r="C158">
        <v>23</v>
      </c>
      <c r="D158" t="s">
        <v>494</v>
      </c>
      <c r="E158" t="b">
        <v>1</v>
      </c>
      <c r="F158">
        <v>185</v>
      </c>
      <c r="G158" t="s">
        <v>256</v>
      </c>
      <c r="H158" t="s">
        <v>226</v>
      </c>
      <c r="I158">
        <v>74</v>
      </c>
      <c r="J158">
        <v>3</v>
      </c>
      <c r="K158">
        <v>77</v>
      </c>
      <c r="L158">
        <v>0.6166666666666667</v>
      </c>
      <c r="M158" t="s">
        <v>91</v>
      </c>
      <c r="N158" t="s">
        <v>88</v>
      </c>
      <c r="O158">
        <v>10</v>
      </c>
      <c r="P158" t="s">
        <v>430</v>
      </c>
      <c r="Q158">
        <v>39318572</v>
      </c>
      <c r="R158" t="b">
        <v>1</v>
      </c>
      <c r="S158">
        <v>198</v>
      </c>
      <c r="T158" t="b">
        <v>0</v>
      </c>
      <c r="U158">
        <v>109</v>
      </c>
      <c r="V158">
        <v>0</v>
      </c>
      <c r="W158">
        <v>-1</v>
      </c>
      <c r="X158">
        <v>68</v>
      </c>
      <c r="Y158">
        <v>3</v>
      </c>
      <c r="Z158">
        <v>120</v>
      </c>
      <c r="AA158">
        <v>4</v>
      </c>
      <c r="AB158">
        <v>7</v>
      </c>
    </row>
    <row r="159" spans="1:28" x14ac:dyDescent="0.35">
      <c r="A159" t="b">
        <v>1</v>
      </c>
      <c r="B159" t="b">
        <v>1</v>
      </c>
      <c r="C159">
        <v>23</v>
      </c>
      <c r="D159" t="s">
        <v>494</v>
      </c>
      <c r="E159" t="b">
        <v>1</v>
      </c>
      <c r="F159">
        <v>110</v>
      </c>
      <c r="G159" t="s">
        <v>232</v>
      </c>
      <c r="H159" t="s">
        <v>233</v>
      </c>
      <c r="I159">
        <v>75</v>
      </c>
      <c r="J159">
        <v>0</v>
      </c>
      <c r="K159">
        <v>75</v>
      </c>
      <c r="L159">
        <v>0.625</v>
      </c>
      <c r="M159" t="s">
        <v>91</v>
      </c>
      <c r="N159" t="s">
        <v>88</v>
      </c>
      <c r="O159">
        <v>13</v>
      </c>
      <c r="P159" t="s">
        <v>430</v>
      </c>
      <c r="Q159">
        <v>430385850</v>
      </c>
      <c r="R159" t="b">
        <v>1</v>
      </c>
      <c r="S159">
        <v>176</v>
      </c>
      <c r="T159" t="b">
        <v>0</v>
      </c>
      <c r="U159">
        <v>159</v>
      </c>
      <c r="V159">
        <v>0</v>
      </c>
      <c r="W159">
        <v>-1</v>
      </c>
      <c r="X159">
        <v>67</v>
      </c>
      <c r="Y159">
        <v>4</v>
      </c>
      <c r="Z159">
        <v>120</v>
      </c>
      <c r="AA159">
        <v>6</v>
      </c>
      <c r="AB159">
        <v>21</v>
      </c>
    </row>
    <row r="160" spans="1:28" x14ac:dyDescent="0.35">
      <c r="A160" t="b">
        <v>1</v>
      </c>
      <c r="B160" t="b">
        <v>1</v>
      </c>
      <c r="C160">
        <v>23</v>
      </c>
      <c r="D160" t="s">
        <v>494</v>
      </c>
      <c r="E160" t="b">
        <v>1</v>
      </c>
      <c r="F160">
        <v>152</v>
      </c>
      <c r="G160" t="s">
        <v>133</v>
      </c>
      <c r="H160" t="s">
        <v>234</v>
      </c>
      <c r="I160">
        <v>73</v>
      </c>
      <c r="J160">
        <v>0</v>
      </c>
      <c r="K160">
        <v>73</v>
      </c>
      <c r="L160">
        <v>0.60833333333333328</v>
      </c>
      <c r="M160" t="s">
        <v>91</v>
      </c>
      <c r="N160" t="s">
        <v>88</v>
      </c>
      <c r="O160">
        <v>7</v>
      </c>
      <c r="P160" t="s">
        <v>430</v>
      </c>
      <c r="Q160">
        <v>1618654644</v>
      </c>
      <c r="R160" t="b">
        <v>0</v>
      </c>
      <c r="S160">
        <v>1</v>
      </c>
      <c r="T160" t="b">
        <v>0</v>
      </c>
      <c r="U160">
        <v>142</v>
      </c>
      <c r="V160">
        <v>0</v>
      </c>
      <c r="W160">
        <v>-1</v>
      </c>
      <c r="X160">
        <v>69</v>
      </c>
      <c r="Y160">
        <v>3</v>
      </c>
      <c r="Z160">
        <v>120</v>
      </c>
      <c r="AA160">
        <v>3</v>
      </c>
      <c r="AB160">
        <v>9</v>
      </c>
    </row>
    <row r="161" spans="1:28" x14ac:dyDescent="0.35">
      <c r="A161" t="b">
        <v>1</v>
      </c>
      <c r="B161" t="b">
        <v>1</v>
      </c>
      <c r="C161">
        <v>23</v>
      </c>
      <c r="D161" t="s">
        <v>494</v>
      </c>
      <c r="E161" t="b">
        <v>1</v>
      </c>
      <c r="F161">
        <v>52</v>
      </c>
      <c r="G161" t="s">
        <v>444</v>
      </c>
      <c r="H161" t="s">
        <v>206</v>
      </c>
      <c r="I161">
        <v>67</v>
      </c>
      <c r="J161">
        <v>0</v>
      </c>
      <c r="K161">
        <v>67</v>
      </c>
      <c r="L161">
        <v>0.55833333333333335</v>
      </c>
      <c r="M161" t="s">
        <v>91</v>
      </c>
      <c r="N161" t="s">
        <v>88</v>
      </c>
      <c r="O161">
        <v>9</v>
      </c>
      <c r="P161" t="s">
        <v>430</v>
      </c>
      <c r="Q161">
        <v>434923384</v>
      </c>
      <c r="R161" t="b">
        <v>1</v>
      </c>
      <c r="S161">
        <v>189</v>
      </c>
      <c r="T161" t="b">
        <v>0</v>
      </c>
      <c r="U161">
        <v>206</v>
      </c>
      <c r="V161">
        <v>0</v>
      </c>
      <c r="W161">
        <v>-1</v>
      </c>
      <c r="X161">
        <v>69</v>
      </c>
      <c r="Y161">
        <v>4</v>
      </c>
      <c r="Z161">
        <v>120</v>
      </c>
      <c r="AA161">
        <v>4</v>
      </c>
      <c r="AB161">
        <v>11</v>
      </c>
    </row>
    <row r="162" spans="1:28" x14ac:dyDescent="0.35">
      <c r="A162" t="b">
        <v>1</v>
      </c>
      <c r="B162" t="b">
        <v>1</v>
      </c>
      <c r="C162">
        <v>2</v>
      </c>
      <c r="D162" t="s">
        <v>411</v>
      </c>
      <c r="E162" t="b">
        <v>1</v>
      </c>
      <c r="F162">
        <v>214</v>
      </c>
      <c r="G162" t="s">
        <v>349</v>
      </c>
      <c r="H162" t="s">
        <v>390</v>
      </c>
      <c r="I162">
        <v>81</v>
      </c>
      <c r="J162">
        <v>6</v>
      </c>
      <c r="K162">
        <v>87</v>
      </c>
      <c r="L162">
        <v>0.67500000000000004</v>
      </c>
      <c r="M162" t="s">
        <v>91</v>
      </c>
      <c r="N162" t="s">
        <v>98</v>
      </c>
      <c r="O162">
        <v>2</v>
      </c>
      <c r="P162" t="s">
        <v>431</v>
      </c>
      <c r="Q162">
        <v>606818743</v>
      </c>
      <c r="R162" t="b">
        <v>1</v>
      </c>
      <c r="S162">
        <v>180</v>
      </c>
      <c r="T162" t="b">
        <v>0</v>
      </c>
      <c r="U162">
        <v>10</v>
      </c>
      <c r="V162">
        <v>0</v>
      </c>
      <c r="W162">
        <v>-1</v>
      </c>
      <c r="X162">
        <v>73</v>
      </c>
      <c r="Y162">
        <v>4</v>
      </c>
      <c r="Z162">
        <v>120</v>
      </c>
      <c r="AA162">
        <v>5</v>
      </c>
      <c r="AB162">
        <v>13</v>
      </c>
    </row>
    <row r="163" spans="1:28" x14ac:dyDescent="0.35">
      <c r="A163" t="b">
        <v>1</v>
      </c>
      <c r="B163" t="b">
        <v>1</v>
      </c>
      <c r="C163">
        <v>1</v>
      </c>
      <c r="D163" t="s">
        <v>412</v>
      </c>
      <c r="E163" t="b">
        <v>1</v>
      </c>
      <c r="F163">
        <v>136</v>
      </c>
      <c r="G163" t="s">
        <v>177</v>
      </c>
      <c r="H163" t="s">
        <v>192</v>
      </c>
      <c r="I163">
        <v>81</v>
      </c>
      <c r="J163">
        <v>0</v>
      </c>
      <c r="K163">
        <v>81</v>
      </c>
      <c r="L163">
        <v>0.67500000000000004</v>
      </c>
      <c r="M163" t="s">
        <v>91</v>
      </c>
      <c r="N163" t="s">
        <v>98</v>
      </c>
      <c r="O163">
        <v>1</v>
      </c>
      <c r="P163" t="s">
        <v>433</v>
      </c>
      <c r="Q163">
        <v>2097209358</v>
      </c>
      <c r="R163" t="b">
        <v>0</v>
      </c>
      <c r="S163">
        <v>1</v>
      </c>
      <c r="T163" t="b">
        <v>0</v>
      </c>
      <c r="U163">
        <v>49</v>
      </c>
      <c r="V163">
        <v>0</v>
      </c>
      <c r="W163">
        <v>-1</v>
      </c>
      <c r="X163">
        <v>69</v>
      </c>
      <c r="Y163">
        <v>4</v>
      </c>
      <c r="Z163">
        <v>120</v>
      </c>
      <c r="AA163">
        <v>4</v>
      </c>
      <c r="AB163">
        <v>13</v>
      </c>
    </row>
    <row r="164" spans="1:28" x14ac:dyDescent="0.35">
      <c r="A164" t="b">
        <v>1</v>
      </c>
      <c r="B164" t="b">
        <v>1</v>
      </c>
      <c r="C164">
        <v>1</v>
      </c>
      <c r="D164" t="s">
        <v>412</v>
      </c>
      <c r="E164" t="b">
        <v>1</v>
      </c>
      <c r="F164">
        <v>99</v>
      </c>
      <c r="G164" t="s">
        <v>328</v>
      </c>
      <c r="H164" t="s">
        <v>329</v>
      </c>
      <c r="I164">
        <v>71</v>
      </c>
      <c r="J164">
        <v>0</v>
      </c>
      <c r="K164">
        <v>71</v>
      </c>
      <c r="L164">
        <v>0.59166666666666667</v>
      </c>
      <c r="M164" t="s">
        <v>87</v>
      </c>
      <c r="N164" t="s">
        <v>98</v>
      </c>
      <c r="O164">
        <v>1</v>
      </c>
      <c r="P164" t="s">
        <v>430</v>
      </c>
      <c r="Q164">
        <v>1462338374</v>
      </c>
      <c r="R164" t="b">
        <v>1</v>
      </c>
      <c r="S164">
        <v>165</v>
      </c>
      <c r="T164" t="b">
        <v>0</v>
      </c>
      <c r="U164">
        <v>185</v>
      </c>
      <c r="V164">
        <v>0</v>
      </c>
      <c r="W164">
        <v>-1</v>
      </c>
      <c r="X164">
        <v>69</v>
      </c>
      <c r="Y164">
        <v>3</v>
      </c>
      <c r="Z164">
        <v>120</v>
      </c>
      <c r="AA164">
        <v>5</v>
      </c>
      <c r="AB164">
        <v>15</v>
      </c>
    </row>
    <row r="165" spans="1:28" x14ac:dyDescent="0.35">
      <c r="A165" t="b">
        <v>1</v>
      </c>
      <c r="B165" t="b">
        <v>1</v>
      </c>
      <c r="C165">
        <v>19</v>
      </c>
      <c r="D165" t="s">
        <v>413</v>
      </c>
      <c r="E165" t="b">
        <v>1</v>
      </c>
      <c r="F165">
        <v>217</v>
      </c>
      <c r="G165" t="s">
        <v>286</v>
      </c>
      <c r="H165" t="s">
        <v>287</v>
      </c>
      <c r="I165">
        <v>84</v>
      </c>
      <c r="J165">
        <v>8</v>
      </c>
      <c r="K165">
        <v>92</v>
      </c>
      <c r="L165">
        <v>0.7</v>
      </c>
      <c r="M165" t="s">
        <v>87</v>
      </c>
      <c r="N165" t="s">
        <v>88</v>
      </c>
      <c r="O165">
        <v>11</v>
      </c>
      <c r="P165" t="s">
        <v>431</v>
      </c>
      <c r="Q165">
        <v>298941760</v>
      </c>
      <c r="R165" t="b">
        <v>1</v>
      </c>
      <c r="S165">
        <v>132</v>
      </c>
      <c r="T165" t="b">
        <v>0</v>
      </c>
      <c r="U165">
        <v>1</v>
      </c>
      <c r="V165">
        <v>0</v>
      </c>
      <c r="W165">
        <v>-1</v>
      </c>
      <c r="X165">
        <v>67</v>
      </c>
      <c r="Y165">
        <v>3</v>
      </c>
      <c r="Z165">
        <v>120</v>
      </c>
      <c r="AA165">
        <v>6</v>
      </c>
      <c r="AB165">
        <v>21</v>
      </c>
    </row>
    <row r="166" spans="1:28" x14ac:dyDescent="0.35">
      <c r="A166" t="b">
        <v>1</v>
      </c>
      <c r="B166" t="b">
        <v>1</v>
      </c>
      <c r="C166">
        <v>19</v>
      </c>
      <c r="D166" t="s">
        <v>413</v>
      </c>
      <c r="E166" t="b">
        <v>1</v>
      </c>
      <c r="F166">
        <v>115</v>
      </c>
      <c r="G166" t="s">
        <v>342</v>
      </c>
      <c r="H166" t="s">
        <v>343</v>
      </c>
      <c r="I166">
        <v>79</v>
      </c>
      <c r="J166">
        <v>6</v>
      </c>
      <c r="K166">
        <v>85</v>
      </c>
      <c r="L166">
        <v>0.65833333333333333</v>
      </c>
      <c r="M166" t="s">
        <v>87</v>
      </c>
      <c r="N166" t="s">
        <v>88</v>
      </c>
      <c r="O166">
        <v>8</v>
      </c>
      <c r="P166" t="s">
        <v>430</v>
      </c>
      <c r="Q166">
        <v>622562168</v>
      </c>
      <c r="R166" t="b">
        <v>1</v>
      </c>
      <c r="S166">
        <v>126</v>
      </c>
      <c r="T166" t="b">
        <v>0</v>
      </c>
      <c r="U166">
        <v>17</v>
      </c>
      <c r="V166">
        <v>0</v>
      </c>
      <c r="W166">
        <v>-1</v>
      </c>
      <c r="X166">
        <v>71</v>
      </c>
      <c r="Y166">
        <v>3</v>
      </c>
      <c r="Z166">
        <v>120</v>
      </c>
      <c r="AA166">
        <v>4</v>
      </c>
      <c r="AB166">
        <v>5</v>
      </c>
    </row>
    <row r="167" spans="1:28" x14ac:dyDescent="0.35">
      <c r="A167" t="b">
        <v>1</v>
      </c>
      <c r="B167" t="b">
        <v>1</v>
      </c>
      <c r="C167">
        <v>19</v>
      </c>
      <c r="D167" t="s">
        <v>413</v>
      </c>
      <c r="E167" t="b">
        <v>1</v>
      </c>
      <c r="F167">
        <v>146</v>
      </c>
      <c r="G167" t="s">
        <v>441</v>
      </c>
      <c r="H167" t="s">
        <v>127</v>
      </c>
      <c r="I167">
        <v>77</v>
      </c>
      <c r="J167">
        <v>7</v>
      </c>
      <c r="K167">
        <v>84</v>
      </c>
      <c r="L167">
        <v>0.64166666666666672</v>
      </c>
      <c r="M167" t="s">
        <v>91</v>
      </c>
      <c r="N167" t="s">
        <v>88</v>
      </c>
      <c r="O167">
        <v>8</v>
      </c>
      <c r="P167" t="s">
        <v>431</v>
      </c>
      <c r="Q167">
        <v>1366349179</v>
      </c>
      <c r="R167" t="b">
        <v>1</v>
      </c>
      <c r="S167">
        <v>169</v>
      </c>
      <c r="T167" t="b">
        <v>0</v>
      </c>
      <c r="U167">
        <v>32</v>
      </c>
      <c r="V167">
        <v>0</v>
      </c>
      <c r="W167">
        <v>-1</v>
      </c>
      <c r="X167">
        <v>74</v>
      </c>
      <c r="Y167">
        <v>4</v>
      </c>
      <c r="Z167">
        <v>120</v>
      </c>
      <c r="AA167">
        <v>5</v>
      </c>
      <c r="AB167">
        <v>11</v>
      </c>
    </row>
    <row r="168" spans="1:28" x14ac:dyDescent="0.35">
      <c r="A168" t="b">
        <v>1</v>
      </c>
      <c r="B168" t="b">
        <v>1</v>
      </c>
      <c r="C168">
        <v>19</v>
      </c>
      <c r="D168" t="s">
        <v>413</v>
      </c>
      <c r="E168" t="b">
        <v>1</v>
      </c>
      <c r="F168">
        <v>242</v>
      </c>
      <c r="G168" t="s">
        <v>134</v>
      </c>
      <c r="H168" t="s">
        <v>135</v>
      </c>
      <c r="I168">
        <v>77</v>
      </c>
      <c r="J168">
        <v>5</v>
      </c>
      <c r="K168">
        <v>82</v>
      </c>
      <c r="L168">
        <v>0.64166666666666672</v>
      </c>
      <c r="M168" t="s">
        <v>87</v>
      </c>
      <c r="N168" t="s">
        <v>88</v>
      </c>
      <c r="O168">
        <v>7</v>
      </c>
      <c r="P168" t="s">
        <v>431</v>
      </c>
      <c r="Q168">
        <v>536530518</v>
      </c>
      <c r="R168" t="b">
        <v>0</v>
      </c>
      <c r="S168">
        <v>1</v>
      </c>
      <c r="T168" t="b">
        <v>0</v>
      </c>
      <c r="U168">
        <v>32</v>
      </c>
      <c r="V168">
        <v>0</v>
      </c>
      <c r="W168">
        <v>-1</v>
      </c>
      <c r="X168">
        <v>69</v>
      </c>
      <c r="Y168">
        <v>3</v>
      </c>
      <c r="Z168">
        <v>120</v>
      </c>
      <c r="AA168">
        <v>3</v>
      </c>
      <c r="AB168">
        <v>9</v>
      </c>
    </row>
    <row r="169" spans="1:28" x14ac:dyDescent="0.35">
      <c r="A169" t="b">
        <v>1</v>
      </c>
      <c r="B169" t="b">
        <v>1</v>
      </c>
      <c r="C169">
        <v>19</v>
      </c>
      <c r="D169" t="s">
        <v>413</v>
      </c>
      <c r="E169" t="b">
        <v>1</v>
      </c>
      <c r="F169">
        <v>245</v>
      </c>
      <c r="G169" t="s">
        <v>187</v>
      </c>
      <c r="H169" t="s">
        <v>188</v>
      </c>
      <c r="I169">
        <v>76</v>
      </c>
      <c r="J169">
        <v>3</v>
      </c>
      <c r="K169">
        <v>79</v>
      </c>
      <c r="L169">
        <v>0.6333333333333333</v>
      </c>
      <c r="M169" t="s">
        <v>87</v>
      </c>
      <c r="N169" t="s">
        <v>88</v>
      </c>
      <c r="O169">
        <v>9</v>
      </c>
      <c r="P169" t="s">
        <v>431</v>
      </c>
      <c r="Q169">
        <v>881896004</v>
      </c>
      <c r="R169" t="b">
        <v>1</v>
      </c>
      <c r="S169">
        <v>137</v>
      </c>
      <c r="T169" t="b">
        <v>0</v>
      </c>
      <c r="U169">
        <v>93</v>
      </c>
      <c r="V169">
        <v>0</v>
      </c>
      <c r="W169">
        <v>-1</v>
      </c>
      <c r="X169">
        <v>70</v>
      </c>
      <c r="Y169">
        <v>4</v>
      </c>
      <c r="Z169">
        <v>120</v>
      </c>
      <c r="AA169">
        <v>5</v>
      </c>
      <c r="AB169">
        <v>15</v>
      </c>
    </row>
    <row r="170" spans="1:28" x14ac:dyDescent="0.35">
      <c r="A170" t="b">
        <v>1</v>
      </c>
      <c r="B170" t="b">
        <v>1</v>
      </c>
      <c r="C170">
        <v>19</v>
      </c>
      <c r="D170" t="s">
        <v>413</v>
      </c>
      <c r="E170" t="b">
        <v>1</v>
      </c>
      <c r="F170">
        <v>247</v>
      </c>
      <c r="G170" t="s">
        <v>322</v>
      </c>
      <c r="H170" t="s">
        <v>163</v>
      </c>
      <c r="I170">
        <v>71</v>
      </c>
      <c r="J170">
        <v>6</v>
      </c>
      <c r="K170">
        <v>77</v>
      </c>
      <c r="L170">
        <v>0.59166666666666667</v>
      </c>
      <c r="M170" t="s">
        <v>87</v>
      </c>
      <c r="N170" t="s">
        <v>88</v>
      </c>
      <c r="O170">
        <v>10</v>
      </c>
      <c r="P170" t="s">
        <v>431</v>
      </c>
      <c r="Q170">
        <v>994523202</v>
      </c>
      <c r="R170" t="b">
        <v>1</v>
      </c>
      <c r="S170">
        <v>123</v>
      </c>
      <c r="T170" t="b">
        <v>0</v>
      </c>
      <c r="U170">
        <v>93</v>
      </c>
      <c r="V170">
        <v>0</v>
      </c>
      <c r="W170">
        <v>-1</v>
      </c>
      <c r="X170">
        <v>68</v>
      </c>
      <c r="Y170">
        <v>3</v>
      </c>
      <c r="Z170">
        <v>120</v>
      </c>
      <c r="AA170">
        <v>3</v>
      </c>
      <c r="AB170">
        <v>1</v>
      </c>
    </row>
    <row r="171" spans="1:28" x14ac:dyDescent="0.35">
      <c r="A171" t="b">
        <v>1</v>
      </c>
      <c r="B171" t="b">
        <v>1</v>
      </c>
      <c r="C171">
        <v>19</v>
      </c>
      <c r="D171" t="s">
        <v>413</v>
      </c>
      <c r="E171" t="b">
        <v>1</v>
      </c>
      <c r="F171">
        <v>258</v>
      </c>
      <c r="G171" t="s">
        <v>181</v>
      </c>
      <c r="H171" t="s">
        <v>188</v>
      </c>
      <c r="I171">
        <v>70</v>
      </c>
      <c r="J171">
        <v>5</v>
      </c>
      <c r="K171">
        <v>75</v>
      </c>
      <c r="L171">
        <v>0.58333333333333337</v>
      </c>
      <c r="M171" t="s">
        <v>91</v>
      </c>
      <c r="N171" t="s">
        <v>88</v>
      </c>
      <c r="O171">
        <v>9</v>
      </c>
      <c r="P171" t="s">
        <v>433</v>
      </c>
      <c r="Q171">
        <v>1921132997</v>
      </c>
      <c r="R171" t="b">
        <v>1</v>
      </c>
      <c r="S171">
        <v>118</v>
      </c>
      <c r="T171" t="b">
        <v>0</v>
      </c>
      <c r="U171">
        <v>129</v>
      </c>
      <c r="V171">
        <v>0</v>
      </c>
      <c r="W171">
        <v>-1</v>
      </c>
      <c r="X171">
        <v>67</v>
      </c>
      <c r="Y171">
        <v>3</v>
      </c>
      <c r="Z171">
        <v>120</v>
      </c>
      <c r="AA171">
        <v>4</v>
      </c>
      <c r="AB171">
        <v>9</v>
      </c>
    </row>
    <row r="172" spans="1:28" x14ac:dyDescent="0.35">
      <c r="A172" t="b">
        <v>1</v>
      </c>
      <c r="B172" t="b">
        <v>1</v>
      </c>
      <c r="C172">
        <v>19</v>
      </c>
      <c r="D172" t="s">
        <v>413</v>
      </c>
      <c r="E172" t="b">
        <v>1</v>
      </c>
      <c r="F172">
        <v>240</v>
      </c>
      <c r="G172" t="s">
        <v>189</v>
      </c>
      <c r="H172" t="s">
        <v>190</v>
      </c>
      <c r="I172">
        <v>75</v>
      </c>
      <c r="J172">
        <v>0</v>
      </c>
      <c r="K172">
        <v>75</v>
      </c>
      <c r="L172">
        <v>0.625</v>
      </c>
      <c r="M172" t="s">
        <v>87</v>
      </c>
      <c r="N172" t="s">
        <v>88</v>
      </c>
      <c r="O172">
        <v>8</v>
      </c>
      <c r="P172" t="s">
        <v>431</v>
      </c>
      <c r="Q172">
        <v>1062540945</v>
      </c>
      <c r="R172" t="b">
        <v>1</v>
      </c>
      <c r="S172">
        <v>10</v>
      </c>
      <c r="T172" t="b">
        <v>0</v>
      </c>
      <c r="U172">
        <v>129</v>
      </c>
      <c r="V172">
        <v>0</v>
      </c>
      <c r="W172">
        <v>-1</v>
      </c>
      <c r="X172">
        <v>75</v>
      </c>
      <c r="Y172">
        <v>4</v>
      </c>
      <c r="Z172">
        <v>120</v>
      </c>
      <c r="AA172">
        <v>4</v>
      </c>
      <c r="AB172">
        <v>3</v>
      </c>
    </row>
    <row r="173" spans="1:28" x14ac:dyDescent="0.35">
      <c r="A173" t="b">
        <v>1</v>
      </c>
      <c r="B173" t="b">
        <v>1</v>
      </c>
      <c r="C173">
        <v>19</v>
      </c>
      <c r="D173" t="s">
        <v>413</v>
      </c>
      <c r="E173" t="b">
        <v>1</v>
      </c>
      <c r="F173">
        <v>36</v>
      </c>
      <c r="G173" t="s">
        <v>230</v>
      </c>
      <c r="H173" t="s">
        <v>231</v>
      </c>
      <c r="I173">
        <v>71</v>
      </c>
      <c r="J173">
        <v>0</v>
      </c>
      <c r="K173">
        <v>71</v>
      </c>
      <c r="L173">
        <v>0.59166666666666667</v>
      </c>
      <c r="M173" t="s">
        <v>91</v>
      </c>
      <c r="N173" t="s">
        <v>88</v>
      </c>
      <c r="O173">
        <v>11</v>
      </c>
      <c r="P173" t="s">
        <v>431</v>
      </c>
      <c r="Q173">
        <v>22702891</v>
      </c>
      <c r="R173" t="b">
        <v>1</v>
      </c>
      <c r="S173">
        <v>155</v>
      </c>
      <c r="T173" t="b">
        <v>0</v>
      </c>
      <c r="U173">
        <v>179</v>
      </c>
      <c r="V173">
        <v>0</v>
      </c>
      <c r="W173">
        <v>-1</v>
      </c>
      <c r="X173">
        <v>75</v>
      </c>
      <c r="Y173">
        <v>4</v>
      </c>
      <c r="Z173">
        <v>120</v>
      </c>
      <c r="AA173">
        <v>4</v>
      </c>
      <c r="AB173">
        <v>7</v>
      </c>
    </row>
    <row r="174" spans="1:28" x14ac:dyDescent="0.35">
      <c r="A174" t="b">
        <v>1</v>
      </c>
      <c r="B174" t="b">
        <v>1</v>
      </c>
      <c r="C174">
        <v>19</v>
      </c>
      <c r="D174" t="s">
        <v>413</v>
      </c>
      <c r="E174" t="b">
        <v>1</v>
      </c>
      <c r="F174">
        <v>264</v>
      </c>
      <c r="G174" t="s">
        <v>175</v>
      </c>
      <c r="H174" t="s">
        <v>176</v>
      </c>
      <c r="I174">
        <v>67</v>
      </c>
      <c r="J174">
        <v>0</v>
      </c>
      <c r="K174">
        <v>67</v>
      </c>
      <c r="L174">
        <v>0.55833333333333335</v>
      </c>
      <c r="M174" t="s">
        <v>91</v>
      </c>
      <c r="N174" t="s">
        <v>88</v>
      </c>
      <c r="O174">
        <v>16</v>
      </c>
      <c r="P174" t="s">
        <v>431</v>
      </c>
      <c r="Q174">
        <v>1871801713</v>
      </c>
      <c r="R174" t="b">
        <v>1</v>
      </c>
      <c r="S174">
        <v>98</v>
      </c>
      <c r="T174" t="b">
        <v>0</v>
      </c>
      <c r="U174">
        <v>211</v>
      </c>
      <c r="V174">
        <v>0</v>
      </c>
      <c r="W174">
        <v>-1</v>
      </c>
      <c r="X174">
        <v>70</v>
      </c>
      <c r="Y174">
        <v>4</v>
      </c>
      <c r="Z174">
        <v>120</v>
      </c>
      <c r="AA174">
        <v>6</v>
      </c>
      <c r="AB174">
        <v>21</v>
      </c>
    </row>
    <row r="175" spans="1:28" x14ac:dyDescent="0.35">
      <c r="A175" t="b">
        <v>1</v>
      </c>
      <c r="B175" t="b">
        <v>1</v>
      </c>
      <c r="C175">
        <v>19</v>
      </c>
      <c r="D175" t="s">
        <v>413</v>
      </c>
      <c r="E175" t="b">
        <v>1</v>
      </c>
      <c r="F175">
        <v>246</v>
      </c>
      <c r="G175" t="s">
        <v>113</v>
      </c>
      <c r="H175" t="s">
        <v>114</v>
      </c>
      <c r="I175">
        <v>65</v>
      </c>
      <c r="J175">
        <v>0</v>
      </c>
      <c r="K175">
        <v>65</v>
      </c>
      <c r="L175">
        <v>0.54166666666666663</v>
      </c>
      <c r="M175" t="s">
        <v>87</v>
      </c>
      <c r="N175" t="s">
        <v>88</v>
      </c>
      <c r="O175">
        <v>7</v>
      </c>
      <c r="P175" t="s">
        <v>431</v>
      </c>
      <c r="Q175">
        <v>484322017</v>
      </c>
      <c r="R175" t="b">
        <v>1</v>
      </c>
      <c r="S175">
        <v>150</v>
      </c>
      <c r="T175" t="b">
        <v>0</v>
      </c>
      <c r="U175">
        <v>208</v>
      </c>
      <c r="V175">
        <v>0</v>
      </c>
      <c r="W175">
        <v>-1</v>
      </c>
      <c r="X175">
        <v>67</v>
      </c>
      <c r="Y175">
        <v>3</v>
      </c>
      <c r="Z175">
        <v>120</v>
      </c>
      <c r="AA175">
        <v>3</v>
      </c>
      <c r="AB175">
        <v>-3</v>
      </c>
    </row>
    <row r="176" spans="1:28" x14ac:dyDescent="0.35">
      <c r="A176" t="b">
        <v>1</v>
      </c>
      <c r="B176" t="b">
        <v>1</v>
      </c>
      <c r="C176">
        <v>8</v>
      </c>
      <c r="D176" t="s">
        <v>414</v>
      </c>
      <c r="E176" t="b">
        <v>1</v>
      </c>
      <c r="F176">
        <v>113</v>
      </c>
      <c r="G176" t="s">
        <v>168</v>
      </c>
      <c r="H176" t="s">
        <v>169</v>
      </c>
      <c r="I176">
        <v>81</v>
      </c>
      <c r="J176">
        <v>6</v>
      </c>
      <c r="K176">
        <v>87</v>
      </c>
      <c r="L176">
        <v>0.67500000000000004</v>
      </c>
      <c r="M176" t="s">
        <v>91</v>
      </c>
      <c r="N176" t="s">
        <v>98</v>
      </c>
      <c r="O176">
        <v>8</v>
      </c>
      <c r="P176" t="s">
        <v>430</v>
      </c>
      <c r="Q176">
        <v>1242778081</v>
      </c>
      <c r="R176" t="b">
        <v>1</v>
      </c>
      <c r="S176">
        <v>168</v>
      </c>
      <c r="T176" t="b">
        <v>0</v>
      </c>
      <c r="U176">
        <v>10</v>
      </c>
      <c r="V176">
        <v>0</v>
      </c>
      <c r="W176">
        <v>-1</v>
      </c>
      <c r="X176">
        <v>75</v>
      </c>
      <c r="Y176">
        <v>4</v>
      </c>
      <c r="Z176">
        <v>120</v>
      </c>
      <c r="AA176">
        <v>5</v>
      </c>
      <c r="AB176">
        <v>15</v>
      </c>
    </row>
    <row r="177" spans="1:28" x14ac:dyDescent="0.35">
      <c r="A177" t="b">
        <v>1</v>
      </c>
      <c r="B177" t="b">
        <v>1</v>
      </c>
      <c r="C177">
        <v>8</v>
      </c>
      <c r="D177" t="s">
        <v>414</v>
      </c>
      <c r="E177" t="b">
        <v>1</v>
      </c>
      <c r="F177">
        <v>38</v>
      </c>
      <c r="G177" t="s">
        <v>111</v>
      </c>
      <c r="H177" t="s">
        <v>112</v>
      </c>
      <c r="I177">
        <v>81</v>
      </c>
      <c r="J177">
        <v>6</v>
      </c>
      <c r="K177">
        <v>87</v>
      </c>
      <c r="L177">
        <v>0.67500000000000004</v>
      </c>
      <c r="M177" t="s">
        <v>91</v>
      </c>
      <c r="N177" t="s">
        <v>88</v>
      </c>
      <c r="O177">
        <v>8</v>
      </c>
      <c r="P177" t="s">
        <v>431</v>
      </c>
      <c r="Q177">
        <v>1263015827</v>
      </c>
      <c r="R177" t="b">
        <v>1</v>
      </c>
      <c r="S177">
        <v>145</v>
      </c>
      <c r="T177" t="b">
        <v>0</v>
      </c>
      <c r="U177">
        <v>10</v>
      </c>
      <c r="V177">
        <v>0</v>
      </c>
      <c r="W177">
        <v>-1</v>
      </c>
      <c r="X177">
        <v>75</v>
      </c>
      <c r="Y177">
        <v>4</v>
      </c>
      <c r="Z177">
        <v>120</v>
      </c>
      <c r="AA177">
        <v>5</v>
      </c>
      <c r="AB177">
        <v>15</v>
      </c>
    </row>
    <row r="178" spans="1:28" x14ac:dyDescent="0.35">
      <c r="A178" t="b">
        <v>1</v>
      </c>
      <c r="B178" t="b">
        <v>1</v>
      </c>
      <c r="C178">
        <v>8</v>
      </c>
      <c r="D178" t="s">
        <v>414</v>
      </c>
      <c r="E178" t="b">
        <v>1</v>
      </c>
      <c r="F178">
        <v>112</v>
      </c>
      <c r="G178" t="s">
        <v>248</v>
      </c>
      <c r="H178" t="s">
        <v>249</v>
      </c>
      <c r="I178">
        <v>77</v>
      </c>
      <c r="J178">
        <v>9</v>
      </c>
      <c r="K178">
        <v>86</v>
      </c>
      <c r="L178">
        <v>0.64166666666666672</v>
      </c>
      <c r="M178" t="s">
        <v>91</v>
      </c>
      <c r="N178" t="s">
        <v>98</v>
      </c>
      <c r="O178">
        <v>8</v>
      </c>
      <c r="P178" t="s">
        <v>431</v>
      </c>
      <c r="Q178">
        <v>825355026</v>
      </c>
      <c r="R178" t="b">
        <v>1</v>
      </c>
      <c r="S178">
        <v>125</v>
      </c>
      <c r="T178" t="b">
        <v>0</v>
      </c>
      <c r="U178">
        <v>10</v>
      </c>
      <c r="V178">
        <v>0</v>
      </c>
      <c r="W178">
        <v>-1</v>
      </c>
      <c r="X178">
        <v>70</v>
      </c>
      <c r="Y178">
        <v>3</v>
      </c>
      <c r="Z178">
        <v>120</v>
      </c>
      <c r="AA178">
        <v>4</v>
      </c>
      <c r="AB178">
        <v>7</v>
      </c>
    </row>
    <row r="179" spans="1:28" x14ac:dyDescent="0.35">
      <c r="A179" t="b">
        <v>1</v>
      </c>
      <c r="B179" t="b">
        <v>1</v>
      </c>
      <c r="C179">
        <v>8</v>
      </c>
      <c r="D179" t="s">
        <v>414</v>
      </c>
      <c r="E179" t="b">
        <v>1</v>
      </c>
      <c r="F179">
        <v>115</v>
      </c>
      <c r="G179" t="s">
        <v>342</v>
      </c>
      <c r="H179" t="s">
        <v>343</v>
      </c>
      <c r="I179">
        <v>79</v>
      </c>
      <c r="J179">
        <v>6</v>
      </c>
      <c r="K179">
        <v>85</v>
      </c>
      <c r="L179">
        <v>0.65833333333333333</v>
      </c>
      <c r="M179" t="s">
        <v>87</v>
      </c>
      <c r="N179" t="s">
        <v>88</v>
      </c>
      <c r="O179">
        <v>8</v>
      </c>
      <c r="P179" t="s">
        <v>430</v>
      </c>
      <c r="Q179">
        <v>1834154380</v>
      </c>
      <c r="R179" t="b">
        <v>1</v>
      </c>
      <c r="S179">
        <v>126</v>
      </c>
      <c r="T179" t="b">
        <v>0</v>
      </c>
      <c r="U179">
        <v>17</v>
      </c>
      <c r="V179">
        <v>0</v>
      </c>
      <c r="W179">
        <v>-1</v>
      </c>
      <c r="X179">
        <v>71</v>
      </c>
      <c r="Y179">
        <v>3</v>
      </c>
      <c r="Z179">
        <v>120</v>
      </c>
      <c r="AA179">
        <v>4</v>
      </c>
      <c r="AB179">
        <v>5</v>
      </c>
    </row>
    <row r="180" spans="1:28" x14ac:dyDescent="0.35">
      <c r="A180" t="b">
        <v>1</v>
      </c>
      <c r="B180" t="b">
        <v>1</v>
      </c>
      <c r="C180">
        <v>8</v>
      </c>
      <c r="D180" t="s">
        <v>414</v>
      </c>
      <c r="E180" t="b">
        <v>1</v>
      </c>
      <c r="F180">
        <v>146</v>
      </c>
      <c r="G180" t="s">
        <v>441</v>
      </c>
      <c r="H180" t="s">
        <v>127</v>
      </c>
      <c r="I180">
        <v>77</v>
      </c>
      <c r="J180">
        <v>7</v>
      </c>
      <c r="K180">
        <v>84</v>
      </c>
      <c r="L180">
        <v>0.64166666666666672</v>
      </c>
      <c r="M180" t="s">
        <v>91</v>
      </c>
      <c r="N180" t="s">
        <v>88</v>
      </c>
      <c r="O180">
        <v>8</v>
      </c>
      <c r="P180" t="s">
        <v>431</v>
      </c>
      <c r="Q180">
        <v>392030190</v>
      </c>
      <c r="R180" t="b">
        <v>1</v>
      </c>
      <c r="S180">
        <v>169</v>
      </c>
      <c r="T180" t="b">
        <v>0</v>
      </c>
      <c r="U180">
        <v>32</v>
      </c>
      <c r="V180">
        <v>0</v>
      </c>
      <c r="W180">
        <v>-1</v>
      </c>
      <c r="X180">
        <v>74</v>
      </c>
      <c r="Y180">
        <v>4</v>
      </c>
      <c r="Z180">
        <v>120</v>
      </c>
      <c r="AA180">
        <v>5</v>
      </c>
      <c r="AB180">
        <v>11</v>
      </c>
    </row>
    <row r="181" spans="1:28" x14ac:dyDescent="0.35">
      <c r="A181" t="b">
        <v>1</v>
      </c>
      <c r="B181" t="b">
        <v>1</v>
      </c>
      <c r="C181">
        <v>8</v>
      </c>
      <c r="D181" t="s">
        <v>414</v>
      </c>
      <c r="E181" t="b">
        <v>1</v>
      </c>
      <c r="F181">
        <v>84</v>
      </c>
      <c r="G181" t="s">
        <v>273</v>
      </c>
      <c r="H181" t="s">
        <v>274</v>
      </c>
      <c r="I181">
        <v>82</v>
      </c>
      <c r="J181">
        <v>0</v>
      </c>
      <c r="K181">
        <v>82</v>
      </c>
      <c r="L181">
        <v>0.68333333333333335</v>
      </c>
      <c r="M181" t="s">
        <v>91</v>
      </c>
      <c r="N181" t="s">
        <v>98</v>
      </c>
      <c r="O181">
        <v>8</v>
      </c>
      <c r="P181" t="s">
        <v>430</v>
      </c>
      <c r="Q181">
        <v>1951135432</v>
      </c>
      <c r="R181" t="b">
        <v>1</v>
      </c>
      <c r="S181">
        <v>176</v>
      </c>
      <c r="T181" t="b">
        <v>0</v>
      </c>
      <c r="U181">
        <v>63</v>
      </c>
      <c r="V181">
        <v>0</v>
      </c>
      <c r="W181">
        <v>-1</v>
      </c>
      <c r="X181">
        <v>75</v>
      </c>
      <c r="Y181">
        <v>4</v>
      </c>
      <c r="Z181">
        <v>120</v>
      </c>
      <c r="AA181">
        <v>6</v>
      </c>
      <c r="AB181">
        <v>21</v>
      </c>
    </row>
    <row r="182" spans="1:28" x14ac:dyDescent="0.35">
      <c r="A182" t="b">
        <v>1</v>
      </c>
      <c r="B182" t="b">
        <v>1</v>
      </c>
      <c r="C182">
        <v>8</v>
      </c>
      <c r="D182" t="s">
        <v>414</v>
      </c>
      <c r="E182" t="b">
        <v>1</v>
      </c>
      <c r="F182">
        <v>7</v>
      </c>
      <c r="G182" t="s">
        <v>172</v>
      </c>
      <c r="H182" t="s">
        <v>153</v>
      </c>
      <c r="I182">
        <v>82</v>
      </c>
      <c r="J182">
        <v>0</v>
      </c>
      <c r="K182">
        <v>82</v>
      </c>
      <c r="L182">
        <v>0.68333333333333335</v>
      </c>
      <c r="M182" t="s">
        <v>91</v>
      </c>
      <c r="N182" t="s">
        <v>88</v>
      </c>
      <c r="O182">
        <v>8</v>
      </c>
      <c r="P182" t="s">
        <v>430</v>
      </c>
      <c r="Q182">
        <v>1030315326</v>
      </c>
      <c r="R182" t="b">
        <v>1</v>
      </c>
      <c r="S182">
        <v>165</v>
      </c>
      <c r="T182" t="b">
        <v>0</v>
      </c>
      <c r="U182">
        <v>63</v>
      </c>
      <c r="V182">
        <v>0</v>
      </c>
      <c r="W182">
        <v>-1</v>
      </c>
      <c r="X182">
        <v>74</v>
      </c>
      <c r="Y182">
        <v>3</v>
      </c>
      <c r="Z182">
        <v>120</v>
      </c>
      <c r="AA182">
        <v>6</v>
      </c>
      <c r="AB182">
        <v>21</v>
      </c>
    </row>
    <row r="183" spans="1:28" x14ac:dyDescent="0.35">
      <c r="A183" t="b">
        <v>1</v>
      </c>
      <c r="B183" t="b">
        <v>1</v>
      </c>
      <c r="C183">
        <v>8</v>
      </c>
      <c r="D183" t="s">
        <v>414</v>
      </c>
      <c r="E183" t="b">
        <v>1</v>
      </c>
      <c r="F183">
        <v>226</v>
      </c>
      <c r="G183" t="s">
        <v>196</v>
      </c>
      <c r="H183" t="s">
        <v>344</v>
      </c>
      <c r="I183">
        <v>74</v>
      </c>
      <c r="J183">
        <v>8</v>
      </c>
      <c r="K183">
        <v>82</v>
      </c>
      <c r="L183">
        <v>0.6166666666666667</v>
      </c>
      <c r="M183" t="s">
        <v>91</v>
      </c>
      <c r="N183" t="s">
        <v>98</v>
      </c>
      <c r="O183">
        <v>8</v>
      </c>
      <c r="P183" t="s">
        <v>431</v>
      </c>
      <c r="Q183">
        <v>746918703</v>
      </c>
      <c r="R183" t="b">
        <v>1</v>
      </c>
      <c r="S183">
        <v>178</v>
      </c>
      <c r="T183" t="b">
        <v>0</v>
      </c>
      <c r="U183">
        <v>32</v>
      </c>
      <c r="V183">
        <v>0</v>
      </c>
      <c r="W183">
        <v>-1</v>
      </c>
      <c r="X183">
        <v>76</v>
      </c>
      <c r="Y183">
        <v>3</v>
      </c>
      <c r="Z183">
        <v>120</v>
      </c>
      <c r="AA183">
        <v>3</v>
      </c>
      <c r="AB183">
        <v>5</v>
      </c>
    </row>
    <row r="184" spans="1:28" x14ac:dyDescent="0.35">
      <c r="A184" t="b">
        <v>1</v>
      </c>
      <c r="B184" t="b">
        <v>1</v>
      </c>
      <c r="C184">
        <v>8</v>
      </c>
      <c r="D184" t="s">
        <v>414</v>
      </c>
      <c r="E184" t="b">
        <v>1</v>
      </c>
      <c r="F184">
        <v>237</v>
      </c>
      <c r="G184" t="s">
        <v>193</v>
      </c>
      <c r="H184" t="s">
        <v>194</v>
      </c>
      <c r="I184">
        <v>74</v>
      </c>
      <c r="J184">
        <v>7</v>
      </c>
      <c r="K184">
        <v>81</v>
      </c>
      <c r="L184">
        <v>0.6166666666666667</v>
      </c>
      <c r="M184" t="s">
        <v>91</v>
      </c>
      <c r="N184" t="s">
        <v>98</v>
      </c>
      <c r="O184">
        <v>8</v>
      </c>
      <c r="P184" t="s">
        <v>431</v>
      </c>
      <c r="Q184">
        <v>1475220344</v>
      </c>
      <c r="R184" t="b">
        <v>1</v>
      </c>
      <c r="S184">
        <v>170</v>
      </c>
      <c r="T184" t="b">
        <v>0</v>
      </c>
      <c r="U184">
        <v>44</v>
      </c>
      <c r="V184">
        <v>0</v>
      </c>
      <c r="W184">
        <v>-1</v>
      </c>
      <c r="X184">
        <v>71</v>
      </c>
      <c r="Y184">
        <v>4</v>
      </c>
      <c r="Z184">
        <v>120</v>
      </c>
      <c r="AA184">
        <v>3</v>
      </c>
      <c r="AB184">
        <v>7</v>
      </c>
    </row>
    <row r="185" spans="1:28" x14ac:dyDescent="0.35">
      <c r="A185" t="b">
        <v>1</v>
      </c>
      <c r="B185" t="b">
        <v>1</v>
      </c>
      <c r="C185">
        <v>8</v>
      </c>
      <c r="D185" t="s">
        <v>414</v>
      </c>
      <c r="E185" t="b">
        <v>1</v>
      </c>
      <c r="F185">
        <v>265</v>
      </c>
      <c r="G185" t="s">
        <v>104</v>
      </c>
      <c r="H185" t="s">
        <v>105</v>
      </c>
      <c r="I185">
        <v>80</v>
      </c>
      <c r="J185">
        <v>0</v>
      </c>
      <c r="K185">
        <v>80</v>
      </c>
      <c r="L185">
        <v>0.66666666666666663</v>
      </c>
      <c r="M185" t="s">
        <v>91</v>
      </c>
      <c r="N185" t="s">
        <v>98</v>
      </c>
      <c r="O185">
        <v>8</v>
      </c>
      <c r="P185" t="s">
        <v>431</v>
      </c>
      <c r="Q185">
        <v>1895215025</v>
      </c>
      <c r="R185" t="b">
        <v>1</v>
      </c>
      <c r="S185">
        <v>172</v>
      </c>
      <c r="T185" t="b">
        <v>0</v>
      </c>
      <c r="U185">
        <v>75</v>
      </c>
      <c r="V185">
        <v>0</v>
      </c>
      <c r="W185">
        <v>-1</v>
      </c>
      <c r="X185">
        <v>74</v>
      </c>
      <c r="Y185">
        <v>4</v>
      </c>
      <c r="Z185">
        <v>120</v>
      </c>
      <c r="AA185">
        <v>5</v>
      </c>
      <c r="AB185">
        <v>11</v>
      </c>
    </row>
    <row r="186" spans="1:28" x14ac:dyDescent="0.35">
      <c r="A186" t="b">
        <v>1</v>
      </c>
      <c r="B186" t="b">
        <v>1</v>
      </c>
      <c r="C186">
        <v>8</v>
      </c>
      <c r="D186" t="s">
        <v>414</v>
      </c>
      <c r="E186" t="b">
        <v>1</v>
      </c>
      <c r="F186">
        <v>46</v>
      </c>
      <c r="G186" t="s">
        <v>385</v>
      </c>
      <c r="H186" t="s">
        <v>302</v>
      </c>
      <c r="I186">
        <v>75</v>
      </c>
      <c r="J186">
        <v>5</v>
      </c>
      <c r="K186">
        <v>80</v>
      </c>
      <c r="L186">
        <v>0.625</v>
      </c>
      <c r="M186" t="s">
        <v>87</v>
      </c>
      <c r="N186" t="s">
        <v>88</v>
      </c>
      <c r="O186">
        <v>8</v>
      </c>
      <c r="P186" t="s">
        <v>430</v>
      </c>
      <c r="Q186">
        <v>1738255109</v>
      </c>
      <c r="R186" t="b">
        <v>1</v>
      </c>
      <c r="S186">
        <v>124</v>
      </c>
      <c r="T186" t="b">
        <v>0</v>
      </c>
      <c r="U186">
        <v>93</v>
      </c>
      <c r="V186">
        <v>0</v>
      </c>
      <c r="W186">
        <v>-1</v>
      </c>
      <c r="X186">
        <v>70</v>
      </c>
      <c r="Y186">
        <v>3</v>
      </c>
      <c r="Z186">
        <v>120</v>
      </c>
      <c r="AA186">
        <v>6</v>
      </c>
      <c r="AB186">
        <v>21</v>
      </c>
    </row>
    <row r="187" spans="1:28" x14ac:dyDescent="0.35">
      <c r="A187" t="b">
        <v>1</v>
      </c>
      <c r="B187" t="b">
        <v>1</v>
      </c>
      <c r="C187">
        <v>8</v>
      </c>
      <c r="D187" t="s">
        <v>414</v>
      </c>
      <c r="E187" t="b">
        <v>1</v>
      </c>
      <c r="F187">
        <v>85</v>
      </c>
      <c r="G187" t="s">
        <v>214</v>
      </c>
      <c r="H187" t="s">
        <v>241</v>
      </c>
      <c r="I187">
        <v>80</v>
      </c>
      <c r="J187">
        <v>0</v>
      </c>
      <c r="K187">
        <v>80</v>
      </c>
      <c r="L187">
        <v>0.66666666666666663</v>
      </c>
      <c r="M187" t="s">
        <v>91</v>
      </c>
      <c r="N187" t="s">
        <v>88</v>
      </c>
      <c r="O187">
        <v>8</v>
      </c>
      <c r="P187" t="s">
        <v>431</v>
      </c>
      <c r="Q187">
        <v>890327598</v>
      </c>
      <c r="R187" t="b">
        <v>1</v>
      </c>
      <c r="S187">
        <v>165</v>
      </c>
      <c r="T187" t="b">
        <v>0</v>
      </c>
      <c r="U187">
        <v>75</v>
      </c>
      <c r="V187">
        <v>0</v>
      </c>
      <c r="W187">
        <v>-1</v>
      </c>
      <c r="X187">
        <v>69</v>
      </c>
      <c r="Y187">
        <v>3</v>
      </c>
      <c r="Z187">
        <v>120</v>
      </c>
      <c r="AA187">
        <v>5</v>
      </c>
      <c r="AB187">
        <v>19</v>
      </c>
    </row>
    <row r="188" spans="1:28" x14ac:dyDescent="0.35">
      <c r="A188" t="b">
        <v>1</v>
      </c>
      <c r="B188" t="b">
        <v>1</v>
      </c>
      <c r="C188">
        <v>8</v>
      </c>
      <c r="D188" t="s">
        <v>414</v>
      </c>
      <c r="E188" t="b">
        <v>1</v>
      </c>
      <c r="F188">
        <v>75</v>
      </c>
      <c r="G188" t="s">
        <v>196</v>
      </c>
      <c r="H188" t="s">
        <v>197</v>
      </c>
      <c r="I188">
        <v>75</v>
      </c>
      <c r="J188">
        <v>5</v>
      </c>
      <c r="K188">
        <v>80</v>
      </c>
      <c r="L188">
        <v>0.625</v>
      </c>
      <c r="M188" t="s">
        <v>91</v>
      </c>
      <c r="N188" t="s">
        <v>98</v>
      </c>
      <c r="O188">
        <v>8</v>
      </c>
      <c r="P188" t="s">
        <v>431</v>
      </c>
      <c r="Q188">
        <v>2099781858</v>
      </c>
      <c r="R188" t="b">
        <v>1</v>
      </c>
      <c r="S188">
        <v>168</v>
      </c>
      <c r="T188" t="b">
        <v>0</v>
      </c>
      <c r="U188">
        <v>63</v>
      </c>
      <c r="V188">
        <v>0</v>
      </c>
      <c r="W188">
        <v>-1</v>
      </c>
      <c r="X188">
        <v>75</v>
      </c>
      <c r="Y188">
        <v>4</v>
      </c>
      <c r="Z188">
        <v>120</v>
      </c>
      <c r="AA188">
        <v>4</v>
      </c>
      <c r="AB188">
        <v>3</v>
      </c>
    </row>
    <row r="189" spans="1:28" x14ac:dyDescent="0.35">
      <c r="A189" t="b">
        <v>1</v>
      </c>
      <c r="B189" t="b">
        <v>1</v>
      </c>
      <c r="C189">
        <v>8</v>
      </c>
      <c r="D189" t="s">
        <v>414</v>
      </c>
      <c r="E189" t="b">
        <v>1</v>
      </c>
      <c r="F189">
        <v>119</v>
      </c>
      <c r="G189" t="s">
        <v>154</v>
      </c>
      <c r="H189" t="s">
        <v>137</v>
      </c>
      <c r="I189">
        <v>73</v>
      </c>
      <c r="J189">
        <v>6</v>
      </c>
      <c r="K189">
        <v>79</v>
      </c>
      <c r="L189">
        <v>0.60833333333333328</v>
      </c>
      <c r="M189" t="s">
        <v>91</v>
      </c>
      <c r="N189" t="s">
        <v>98</v>
      </c>
      <c r="O189">
        <v>8</v>
      </c>
      <c r="P189" t="s">
        <v>430</v>
      </c>
      <c r="Q189">
        <v>450503672</v>
      </c>
      <c r="R189" t="b">
        <v>1</v>
      </c>
      <c r="S189">
        <v>156</v>
      </c>
      <c r="T189" t="b">
        <v>0</v>
      </c>
      <c r="U189">
        <v>75</v>
      </c>
      <c r="V189">
        <v>0</v>
      </c>
      <c r="W189">
        <v>-1</v>
      </c>
      <c r="X189">
        <v>72</v>
      </c>
      <c r="Y189">
        <v>4</v>
      </c>
      <c r="Z189">
        <v>120</v>
      </c>
      <c r="AA189">
        <v>4</v>
      </c>
      <c r="AB189">
        <v>5</v>
      </c>
    </row>
    <row r="190" spans="1:28" x14ac:dyDescent="0.35">
      <c r="A190" t="b">
        <v>1</v>
      </c>
      <c r="B190" t="b">
        <v>1</v>
      </c>
      <c r="C190">
        <v>8</v>
      </c>
      <c r="D190" t="s">
        <v>414</v>
      </c>
      <c r="E190" t="b">
        <v>1</v>
      </c>
      <c r="F190">
        <v>205</v>
      </c>
      <c r="G190" t="s">
        <v>200</v>
      </c>
      <c r="H190" t="s">
        <v>201</v>
      </c>
      <c r="I190">
        <v>73</v>
      </c>
      <c r="J190">
        <v>6</v>
      </c>
      <c r="K190">
        <v>79</v>
      </c>
      <c r="L190">
        <v>0.60833333333333328</v>
      </c>
      <c r="M190" t="s">
        <v>91</v>
      </c>
      <c r="N190" t="s">
        <v>98</v>
      </c>
      <c r="O190">
        <v>8</v>
      </c>
      <c r="P190" t="s">
        <v>430</v>
      </c>
      <c r="Q190">
        <v>2108033134</v>
      </c>
      <c r="R190" t="b">
        <v>1</v>
      </c>
      <c r="S190">
        <v>151</v>
      </c>
      <c r="T190" t="b">
        <v>0</v>
      </c>
      <c r="U190">
        <v>75</v>
      </c>
      <c r="V190">
        <v>0</v>
      </c>
      <c r="W190">
        <v>-1</v>
      </c>
      <c r="X190">
        <v>74</v>
      </c>
      <c r="Y190">
        <v>4</v>
      </c>
      <c r="Z190">
        <v>120</v>
      </c>
      <c r="AA190">
        <v>4</v>
      </c>
      <c r="AB190">
        <v>5</v>
      </c>
    </row>
    <row r="191" spans="1:28" x14ac:dyDescent="0.35">
      <c r="A191" t="b">
        <v>1</v>
      </c>
      <c r="B191" t="b">
        <v>1</v>
      </c>
      <c r="C191">
        <v>8</v>
      </c>
      <c r="D191" t="s">
        <v>414</v>
      </c>
      <c r="E191" t="b">
        <v>1</v>
      </c>
      <c r="F191">
        <v>77</v>
      </c>
      <c r="G191" t="s">
        <v>136</v>
      </c>
      <c r="H191" t="s">
        <v>137</v>
      </c>
      <c r="I191">
        <v>72</v>
      </c>
      <c r="J191">
        <v>6</v>
      </c>
      <c r="K191">
        <v>78</v>
      </c>
      <c r="L191">
        <v>0.6</v>
      </c>
      <c r="M191" t="s">
        <v>87</v>
      </c>
      <c r="N191" t="s">
        <v>98</v>
      </c>
      <c r="O191">
        <v>8</v>
      </c>
      <c r="P191" t="s">
        <v>433</v>
      </c>
      <c r="Q191">
        <v>1202126092</v>
      </c>
      <c r="R191" t="b">
        <v>1</v>
      </c>
      <c r="S191">
        <v>175</v>
      </c>
      <c r="T191" t="b">
        <v>0</v>
      </c>
      <c r="U191">
        <v>93</v>
      </c>
      <c r="V191">
        <v>0</v>
      </c>
      <c r="W191">
        <v>-1</v>
      </c>
      <c r="X191">
        <v>72</v>
      </c>
      <c r="Y191">
        <v>3</v>
      </c>
      <c r="Z191">
        <v>120</v>
      </c>
      <c r="AA191">
        <v>4</v>
      </c>
      <c r="AB191">
        <v>11</v>
      </c>
    </row>
    <row r="192" spans="1:28" x14ac:dyDescent="0.35">
      <c r="A192" t="b">
        <v>1</v>
      </c>
      <c r="B192" t="b">
        <v>1</v>
      </c>
      <c r="C192">
        <v>8</v>
      </c>
      <c r="D192" t="s">
        <v>414</v>
      </c>
      <c r="E192" t="b">
        <v>1</v>
      </c>
      <c r="F192">
        <v>216</v>
      </c>
      <c r="G192" t="s">
        <v>250</v>
      </c>
      <c r="H192" t="s">
        <v>251</v>
      </c>
      <c r="I192">
        <v>77</v>
      </c>
      <c r="J192">
        <v>0</v>
      </c>
      <c r="K192">
        <v>77</v>
      </c>
      <c r="L192">
        <v>0.64166666666666672</v>
      </c>
      <c r="M192" t="s">
        <v>87</v>
      </c>
      <c r="N192" t="s">
        <v>98</v>
      </c>
      <c r="O192">
        <v>8</v>
      </c>
      <c r="P192" t="s">
        <v>430</v>
      </c>
      <c r="Q192">
        <v>1088494560</v>
      </c>
      <c r="R192" t="b">
        <v>1</v>
      </c>
      <c r="S192">
        <v>167</v>
      </c>
      <c r="T192" t="b">
        <v>0</v>
      </c>
      <c r="U192">
        <v>120</v>
      </c>
      <c r="V192">
        <v>0</v>
      </c>
      <c r="W192">
        <v>-1</v>
      </c>
      <c r="X192">
        <v>75</v>
      </c>
      <c r="Y192">
        <v>4</v>
      </c>
      <c r="Z192">
        <v>120</v>
      </c>
      <c r="AA192">
        <v>5</v>
      </c>
      <c r="AB192">
        <v>11</v>
      </c>
    </row>
    <row r="193" spans="1:28" x14ac:dyDescent="0.35">
      <c r="A193" t="b">
        <v>1</v>
      </c>
      <c r="B193" t="b">
        <v>1</v>
      </c>
      <c r="C193">
        <v>8</v>
      </c>
      <c r="D193" t="s">
        <v>414</v>
      </c>
      <c r="E193" t="b">
        <v>1</v>
      </c>
      <c r="F193">
        <v>83</v>
      </c>
      <c r="G193" t="s">
        <v>296</v>
      </c>
      <c r="H193" t="s">
        <v>139</v>
      </c>
      <c r="I193">
        <v>76</v>
      </c>
      <c r="J193">
        <v>0</v>
      </c>
      <c r="K193">
        <v>76</v>
      </c>
      <c r="L193">
        <v>0.6333333333333333</v>
      </c>
      <c r="M193" t="s">
        <v>87</v>
      </c>
      <c r="N193" t="s">
        <v>88</v>
      </c>
      <c r="O193">
        <v>8</v>
      </c>
      <c r="P193" t="s">
        <v>430</v>
      </c>
      <c r="Q193">
        <v>1926622552</v>
      </c>
      <c r="R193" t="b">
        <v>1</v>
      </c>
      <c r="S193">
        <v>187</v>
      </c>
      <c r="T193" t="b">
        <v>0</v>
      </c>
      <c r="U193">
        <v>120</v>
      </c>
      <c r="V193">
        <v>0</v>
      </c>
      <c r="W193">
        <v>-1</v>
      </c>
      <c r="X193">
        <v>72</v>
      </c>
      <c r="Y193">
        <v>4</v>
      </c>
      <c r="Z193">
        <v>120</v>
      </c>
      <c r="AA193">
        <v>4</v>
      </c>
      <c r="AB193">
        <v>7</v>
      </c>
    </row>
    <row r="194" spans="1:28" x14ac:dyDescent="0.35">
      <c r="A194" t="b">
        <v>1</v>
      </c>
      <c r="B194" t="b">
        <v>1</v>
      </c>
      <c r="C194">
        <v>8</v>
      </c>
      <c r="D194" t="s">
        <v>414</v>
      </c>
      <c r="E194" t="b">
        <v>1</v>
      </c>
      <c r="F194">
        <v>240</v>
      </c>
      <c r="G194" t="s">
        <v>189</v>
      </c>
      <c r="H194" t="s">
        <v>190</v>
      </c>
      <c r="I194">
        <v>75</v>
      </c>
      <c r="J194">
        <v>0</v>
      </c>
      <c r="K194">
        <v>75</v>
      </c>
      <c r="L194">
        <v>0.625</v>
      </c>
      <c r="M194" t="s">
        <v>87</v>
      </c>
      <c r="N194" t="s">
        <v>88</v>
      </c>
      <c r="O194">
        <v>8</v>
      </c>
      <c r="P194" t="s">
        <v>431</v>
      </c>
      <c r="Q194">
        <v>2137569419</v>
      </c>
      <c r="R194" t="b">
        <v>1</v>
      </c>
      <c r="S194">
        <v>10</v>
      </c>
      <c r="T194" t="b">
        <v>0</v>
      </c>
      <c r="U194">
        <v>129</v>
      </c>
      <c r="V194">
        <v>0</v>
      </c>
      <c r="W194">
        <v>-1</v>
      </c>
      <c r="X194">
        <v>75</v>
      </c>
      <c r="Y194">
        <v>4</v>
      </c>
      <c r="Z194">
        <v>120</v>
      </c>
      <c r="AA194">
        <v>4</v>
      </c>
      <c r="AB194">
        <v>3</v>
      </c>
    </row>
    <row r="195" spans="1:28" x14ac:dyDescent="0.35">
      <c r="A195" t="b">
        <v>1</v>
      </c>
      <c r="B195" t="b">
        <v>1</v>
      </c>
      <c r="C195">
        <v>8</v>
      </c>
      <c r="D195" t="s">
        <v>414</v>
      </c>
      <c r="E195" t="b">
        <v>1</v>
      </c>
      <c r="F195">
        <v>188</v>
      </c>
      <c r="G195" t="s">
        <v>126</v>
      </c>
      <c r="H195" t="s">
        <v>127</v>
      </c>
      <c r="I195">
        <v>74</v>
      </c>
      <c r="J195">
        <v>0</v>
      </c>
      <c r="K195">
        <v>74</v>
      </c>
      <c r="L195">
        <v>0.6166666666666667</v>
      </c>
      <c r="M195" t="s">
        <v>91</v>
      </c>
      <c r="N195" t="s">
        <v>88</v>
      </c>
      <c r="O195">
        <v>8</v>
      </c>
      <c r="P195" t="s">
        <v>431</v>
      </c>
      <c r="Q195">
        <v>901703124</v>
      </c>
      <c r="R195" t="b">
        <v>1</v>
      </c>
      <c r="S195">
        <v>128</v>
      </c>
      <c r="T195" t="b">
        <v>0</v>
      </c>
      <c r="U195">
        <v>142</v>
      </c>
      <c r="V195">
        <v>0</v>
      </c>
      <c r="W195">
        <v>-1</v>
      </c>
      <c r="X195">
        <v>73</v>
      </c>
      <c r="Y195">
        <v>4</v>
      </c>
      <c r="Z195">
        <v>120</v>
      </c>
      <c r="AA195">
        <v>4</v>
      </c>
      <c r="AB195">
        <v>1</v>
      </c>
    </row>
    <row r="196" spans="1:28" x14ac:dyDescent="0.35">
      <c r="A196" t="b">
        <v>1</v>
      </c>
      <c r="B196" t="b">
        <v>1</v>
      </c>
      <c r="C196">
        <v>8</v>
      </c>
      <c r="D196" t="s">
        <v>414</v>
      </c>
      <c r="E196" t="b">
        <v>1</v>
      </c>
      <c r="F196">
        <v>189</v>
      </c>
      <c r="G196" t="s">
        <v>445</v>
      </c>
      <c r="H196" t="s">
        <v>127</v>
      </c>
      <c r="I196">
        <v>73</v>
      </c>
      <c r="J196">
        <v>0</v>
      </c>
      <c r="K196">
        <v>73</v>
      </c>
      <c r="L196">
        <v>0.60833333333333328</v>
      </c>
      <c r="M196" t="s">
        <v>91</v>
      </c>
      <c r="N196" t="s">
        <v>88</v>
      </c>
      <c r="O196">
        <v>8</v>
      </c>
      <c r="P196" t="s">
        <v>431</v>
      </c>
      <c r="Q196">
        <v>333700300</v>
      </c>
      <c r="R196" t="b">
        <v>1</v>
      </c>
      <c r="S196">
        <v>169</v>
      </c>
      <c r="T196" t="b">
        <v>0</v>
      </c>
      <c r="U196">
        <v>142</v>
      </c>
      <c r="V196">
        <v>0</v>
      </c>
      <c r="W196">
        <v>-1</v>
      </c>
      <c r="X196">
        <v>76</v>
      </c>
      <c r="Y196">
        <v>4</v>
      </c>
      <c r="Z196">
        <v>120</v>
      </c>
      <c r="AA196">
        <v>3</v>
      </c>
      <c r="AB196">
        <v>5</v>
      </c>
    </row>
    <row r="197" spans="1:28" x14ac:dyDescent="0.35">
      <c r="A197" t="b">
        <v>1</v>
      </c>
      <c r="B197" t="b">
        <v>1</v>
      </c>
      <c r="C197">
        <v>8</v>
      </c>
      <c r="D197" t="s">
        <v>414</v>
      </c>
      <c r="E197" t="b">
        <v>1</v>
      </c>
      <c r="F197">
        <v>268</v>
      </c>
      <c r="G197" t="s">
        <v>160</v>
      </c>
      <c r="H197" t="s">
        <v>161</v>
      </c>
      <c r="I197">
        <v>72</v>
      </c>
      <c r="J197">
        <v>0</v>
      </c>
      <c r="K197">
        <v>72</v>
      </c>
      <c r="L197">
        <v>0.6</v>
      </c>
      <c r="M197" t="s">
        <v>91</v>
      </c>
      <c r="N197" t="s">
        <v>98</v>
      </c>
      <c r="O197">
        <v>8</v>
      </c>
      <c r="P197" t="s">
        <v>431</v>
      </c>
      <c r="Q197">
        <v>1832065172</v>
      </c>
      <c r="R197" t="b">
        <v>0</v>
      </c>
      <c r="S197">
        <v>100</v>
      </c>
      <c r="T197" t="b">
        <v>0</v>
      </c>
      <c r="U197">
        <v>168</v>
      </c>
      <c r="V197">
        <v>0</v>
      </c>
      <c r="W197">
        <v>-1</v>
      </c>
      <c r="X197">
        <v>75</v>
      </c>
      <c r="Y197">
        <v>4</v>
      </c>
      <c r="Z197">
        <v>120</v>
      </c>
      <c r="AA197">
        <v>4</v>
      </c>
      <c r="AB197">
        <v>13</v>
      </c>
    </row>
    <row r="198" spans="1:28" x14ac:dyDescent="0.35">
      <c r="A198" t="b">
        <v>1</v>
      </c>
      <c r="B198" t="b">
        <v>1</v>
      </c>
      <c r="C198">
        <v>8</v>
      </c>
      <c r="D198" t="s">
        <v>414</v>
      </c>
      <c r="E198" t="b">
        <v>1</v>
      </c>
      <c r="F198">
        <v>233</v>
      </c>
      <c r="G198" t="s">
        <v>283</v>
      </c>
      <c r="H198" t="s">
        <v>284</v>
      </c>
      <c r="I198">
        <v>72</v>
      </c>
      <c r="J198">
        <v>0</v>
      </c>
      <c r="K198">
        <v>72</v>
      </c>
      <c r="L198">
        <v>0.6</v>
      </c>
      <c r="M198" t="s">
        <v>87</v>
      </c>
      <c r="N198" t="s">
        <v>98</v>
      </c>
      <c r="O198">
        <v>8</v>
      </c>
      <c r="P198" t="s">
        <v>431</v>
      </c>
      <c r="Q198">
        <v>1195295609</v>
      </c>
      <c r="R198" t="b">
        <v>0</v>
      </c>
      <c r="S198">
        <v>1</v>
      </c>
      <c r="T198" t="b">
        <v>0</v>
      </c>
      <c r="U198">
        <v>159</v>
      </c>
      <c r="V198">
        <v>0</v>
      </c>
      <c r="W198">
        <v>-1</v>
      </c>
      <c r="X198">
        <v>71</v>
      </c>
      <c r="Y198">
        <v>3</v>
      </c>
      <c r="Z198">
        <v>120</v>
      </c>
      <c r="AA198">
        <v>3</v>
      </c>
      <c r="AB198">
        <v>9</v>
      </c>
    </row>
    <row r="199" spans="1:28" x14ac:dyDescent="0.35">
      <c r="A199" t="b">
        <v>1</v>
      </c>
      <c r="B199" t="b">
        <v>1</v>
      </c>
      <c r="C199">
        <v>8</v>
      </c>
      <c r="D199" t="s">
        <v>414</v>
      </c>
      <c r="E199" t="b">
        <v>1</v>
      </c>
      <c r="F199">
        <v>190</v>
      </c>
      <c r="G199" t="s">
        <v>446</v>
      </c>
      <c r="H199" t="s">
        <v>447</v>
      </c>
      <c r="I199">
        <v>67</v>
      </c>
      <c r="J199">
        <v>0</v>
      </c>
      <c r="K199">
        <v>67</v>
      </c>
      <c r="L199">
        <v>0.55833333333333335</v>
      </c>
      <c r="M199" t="s">
        <v>91</v>
      </c>
      <c r="N199" t="s">
        <v>88</v>
      </c>
      <c r="O199">
        <v>8</v>
      </c>
      <c r="P199" t="s">
        <v>430</v>
      </c>
      <c r="Q199">
        <v>1680977430</v>
      </c>
      <c r="R199" t="b">
        <v>0</v>
      </c>
      <c r="S199">
        <v>1</v>
      </c>
      <c r="T199" t="b">
        <v>0</v>
      </c>
      <c r="U199">
        <v>199</v>
      </c>
      <c r="V199">
        <v>0</v>
      </c>
      <c r="W199">
        <v>-1</v>
      </c>
      <c r="X199">
        <v>68</v>
      </c>
      <c r="Y199">
        <v>3</v>
      </c>
      <c r="Z199">
        <v>120</v>
      </c>
      <c r="AA199">
        <v>3</v>
      </c>
      <c r="AB199">
        <v>9</v>
      </c>
    </row>
    <row r="200" spans="1:28" x14ac:dyDescent="0.35">
      <c r="A200" t="b">
        <v>1</v>
      </c>
      <c r="B200" t="b">
        <v>1</v>
      </c>
      <c r="C200">
        <v>8</v>
      </c>
      <c r="D200" t="s">
        <v>414</v>
      </c>
      <c r="E200" t="b">
        <v>1</v>
      </c>
      <c r="F200">
        <v>208</v>
      </c>
      <c r="G200" t="s">
        <v>281</v>
      </c>
      <c r="H200" t="s">
        <v>282</v>
      </c>
      <c r="I200">
        <v>67</v>
      </c>
      <c r="J200">
        <v>0</v>
      </c>
      <c r="K200">
        <v>67</v>
      </c>
      <c r="L200">
        <v>0.55833333333333335</v>
      </c>
      <c r="M200" t="s">
        <v>91</v>
      </c>
      <c r="N200" t="s">
        <v>98</v>
      </c>
      <c r="O200">
        <v>8</v>
      </c>
      <c r="P200" t="s">
        <v>437</v>
      </c>
      <c r="Q200">
        <v>175328126</v>
      </c>
      <c r="R200" t="b">
        <v>0</v>
      </c>
      <c r="S200">
        <v>1</v>
      </c>
      <c r="T200" t="b">
        <v>0</v>
      </c>
      <c r="U200">
        <v>199</v>
      </c>
      <c r="V200">
        <v>0</v>
      </c>
      <c r="W200">
        <v>0</v>
      </c>
      <c r="X200">
        <v>67</v>
      </c>
      <c r="Y200">
        <v>3</v>
      </c>
      <c r="Z200">
        <v>120</v>
      </c>
      <c r="AA200">
        <v>3</v>
      </c>
      <c r="AB200">
        <v>9</v>
      </c>
    </row>
    <row r="201" spans="1:28" x14ac:dyDescent="0.35">
      <c r="A201" t="b">
        <v>1</v>
      </c>
      <c r="B201" t="b">
        <v>1</v>
      </c>
      <c r="C201">
        <v>8</v>
      </c>
      <c r="D201" t="s">
        <v>414</v>
      </c>
      <c r="E201" t="b">
        <v>1</v>
      </c>
      <c r="F201">
        <v>45</v>
      </c>
      <c r="G201" t="s">
        <v>348</v>
      </c>
      <c r="H201" t="s">
        <v>302</v>
      </c>
      <c r="I201">
        <v>63</v>
      </c>
      <c r="J201">
        <v>2</v>
      </c>
      <c r="K201">
        <v>65</v>
      </c>
      <c r="L201">
        <v>0.52500000000000002</v>
      </c>
      <c r="M201" t="s">
        <v>91</v>
      </c>
      <c r="N201" t="s">
        <v>88</v>
      </c>
      <c r="O201">
        <v>8</v>
      </c>
      <c r="P201" t="s">
        <v>430</v>
      </c>
      <c r="Q201">
        <v>1149254404</v>
      </c>
      <c r="R201" t="b">
        <v>1</v>
      </c>
      <c r="S201">
        <v>187</v>
      </c>
      <c r="T201" t="b">
        <v>0</v>
      </c>
      <c r="U201">
        <v>213</v>
      </c>
      <c r="V201">
        <v>0</v>
      </c>
      <c r="W201">
        <v>-1</v>
      </c>
      <c r="X201">
        <v>64</v>
      </c>
      <c r="Y201">
        <v>4</v>
      </c>
      <c r="Z201">
        <v>120</v>
      </c>
      <c r="AA201">
        <v>5</v>
      </c>
      <c r="AB201">
        <v>11</v>
      </c>
    </row>
    <row r="202" spans="1:28" x14ac:dyDescent="0.35">
      <c r="A202" t="b">
        <v>1</v>
      </c>
      <c r="B202" t="b">
        <v>1</v>
      </c>
      <c r="C202">
        <v>17</v>
      </c>
      <c r="D202" t="s">
        <v>415</v>
      </c>
      <c r="E202" t="b">
        <v>1</v>
      </c>
      <c r="F202">
        <v>137</v>
      </c>
      <c r="G202" t="s">
        <v>121</v>
      </c>
      <c r="H202" t="s">
        <v>191</v>
      </c>
      <c r="I202">
        <v>76</v>
      </c>
      <c r="J202">
        <v>6</v>
      </c>
      <c r="K202">
        <v>82</v>
      </c>
      <c r="L202">
        <v>0.6333333333333333</v>
      </c>
      <c r="M202" t="s">
        <v>91</v>
      </c>
      <c r="N202" t="s">
        <v>88</v>
      </c>
      <c r="O202">
        <v>17</v>
      </c>
      <c r="P202" t="s">
        <v>430</v>
      </c>
      <c r="Q202">
        <v>311823702</v>
      </c>
      <c r="R202" t="b">
        <v>1</v>
      </c>
      <c r="S202">
        <v>165</v>
      </c>
      <c r="T202" t="b">
        <v>0</v>
      </c>
      <c r="U202">
        <v>49</v>
      </c>
      <c r="V202">
        <v>0</v>
      </c>
      <c r="W202">
        <v>-1</v>
      </c>
      <c r="X202">
        <v>74</v>
      </c>
      <c r="Y202">
        <v>4</v>
      </c>
      <c r="Z202">
        <v>120</v>
      </c>
      <c r="AA202">
        <v>5</v>
      </c>
      <c r="AB202">
        <v>13</v>
      </c>
    </row>
    <row r="203" spans="1:28" x14ac:dyDescent="0.35">
      <c r="A203" t="b">
        <v>1</v>
      </c>
      <c r="B203" t="b">
        <v>1</v>
      </c>
      <c r="C203">
        <v>13</v>
      </c>
      <c r="D203" t="s">
        <v>416</v>
      </c>
      <c r="E203" t="b">
        <v>1</v>
      </c>
      <c r="F203">
        <v>171</v>
      </c>
      <c r="G203" t="s">
        <v>92</v>
      </c>
      <c r="H203" t="s">
        <v>93</v>
      </c>
      <c r="I203">
        <v>75</v>
      </c>
      <c r="J203">
        <v>6</v>
      </c>
      <c r="K203">
        <v>81</v>
      </c>
      <c r="L203">
        <v>0.625</v>
      </c>
      <c r="M203" t="s">
        <v>91</v>
      </c>
      <c r="N203" t="s">
        <v>88</v>
      </c>
      <c r="O203">
        <v>13</v>
      </c>
      <c r="P203" t="s">
        <v>431</v>
      </c>
      <c r="Q203">
        <v>1076505798</v>
      </c>
      <c r="R203" t="b">
        <v>1</v>
      </c>
      <c r="S203">
        <v>165</v>
      </c>
      <c r="T203" t="b">
        <v>0</v>
      </c>
      <c r="U203">
        <v>49</v>
      </c>
      <c r="V203">
        <v>0</v>
      </c>
      <c r="W203">
        <v>-1</v>
      </c>
      <c r="X203">
        <v>69</v>
      </c>
      <c r="Y203">
        <v>3</v>
      </c>
      <c r="Z203">
        <v>120</v>
      </c>
      <c r="AA203">
        <v>4</v>
      </c>
      <c r="AB203">
        <v>5</v>
      </c>
    </row>
    <row r="204" spans="1:28" x14ac:dyDescent="0.35">
      <c r="A204" t="b">
        <v>1</v>
      </c>
      <c r="B204" t="b">
        <v>1</v>
      </c>
      <c r="C204">
        <v>13</v>
      </c>
      <c r="D204" t="s">
        <v>416</v>
      </c>
      <c r="E204" t="b">
        <v>1</v>
      </c>
      <c r="F204">
        <v>132</v>
      </c>
      <c r="G204" t="s">
        <v>129</v>
      </c>
      <c r="H204" t="s">
        <v>130</v>
      </c>
      <c r="I204">
        <v>75</v>
      </c>
      <c r="J204">
        <v>6</v>
      </c>
      <c r="K204">
        <v>81</v>
      </c>
      <c r="L204">
        <v>0.625</v>
      </c>
      <c r="M204" t="s">
        <v>91</v>
      </c>
      <c r="N204" t="s">
        <v>88</v>
      </c>
      <c r="O204">
        <v>13</v>
      </c>
      <c r="P204" t="s">
        <v>431</v>
      </c>
      <c r="Q204">
        <v>824655801</v>
      </c>
      <c r="R204" t="b">
        <v>1</v>
      </c>
      <c r="S204">
        <v>177</v>
      </c>
      <c r="T204" t="b">
        <v>0</v>
      </c>
      <c r="U204">
        <v>49</v>
      </c>
      <c r="V204">
        <v>0</v>
      </c>
      <c r="W204">
        <v>-1</v>
      </c>
      <c r="X204">
        <v>74</v>
      </c>
      <c r="Y204">
        <v>4</v>
      </c>
      <c r="Z204">
        <v>120</v>
      </c>
      <c r="AA204">
        <v>4</v>
      </c>
      <c r="AB204">
        <v>7</v>
      </c>
    </row>
    <row r="205" spans="1:28" x14ac:dyDescent="0.35">
      <c r="A205" t="b">
        <v>1</v>
      </c>
      <c r="B205" t="b">
        <v>1</v>
      </c>
      <c r="C205">
        <v>13</v>
      </c>
      <c r="D205" t="s">
        <v>416</v>
      </c>
      <c r="E205" t="b">
        <v>1</v>
      </c>
      <c r="F205">
        <v>31</v>
      </c>
      <c r="G205" t="s">
        <v>150</v>
      </c>
      <c r="H205" t="s">
        <v>153</v>
      </c>
      <c r="I205">
        <v>80</v>
      </c>
      <c r="J205">
        <v>0</v>
      </c>
      <c r="K205">
        <v>80</v>
      </c>
      <c r="L205">
        <v>0.66666666666666663</v>
      </c>
      <c r="M205" t="s">
        <v>91</v>
      </c>
      <c r="N205" t="s">
        <v>88</v>
      </c>
      <c r="O205">
        <v>13</v>
      </c>
      <c r="P205" t="s">
        <v>430</v>
      </c>
      <c r="Q205">
        <v>1695829409</v>
      </c>
      <c r="R205" t="b">
        <v>0</v>
      </c>
      <c r="S205">
        <v>1</v>
      </c>
      <c r="T205" t="b">
        <v>0</v>
      </c>
      <c r="U205">
        <v>63</v>
      </c>
      <c r="V205">
        <v>0</v>
      </c>
      <c r="W205">
        <v>-1</v>
      </c>
      <c r="X205">
        <v>75</v>
      </c>
      <c r="Y205">
        <v>4</v>
      </c>
      <c r="Z205">
        <v>120</v>
      </c>
      <c r="AA205">
        <v>4</v>
      </c>
      <c r="AB205">
        <v>13</v>
      </c>
    </row>
    <row r="206" spans="1:28" x14ac:dyDescent="0.35">
      <c r="A206" t="b">
        <v>1</v>
      </c>
      <c r="B206" t="b">
        <v>1</v>
      </c>
      <c r="C206">
        <v>13</v>
      </c>
      <c r="D206" t="s">
        <v>416</v>
      </c>
      <c r="E206" t="b">
        <v>1</v>
      </c>
      <c r="F206">
        <v>154</v>
      </c>
      <c r="G206" t="s">
        <v>177</v>
      </c>
      <c r="H206" t="s">
        <v>178</v>
      </c>
      <c r="I206">
        <v>73</v>
      </c>
      <c r="J206">
        <v>6</v>
      </c>
      <c r="K206">
        <v>79</v>
      </c>
      <c r="L206">
        <v>0.60833333333333328</v>
      </c>
      <c r="M206" t="s">
        <v>91</v>
      </c>
      <c r="N206" t="s">
        <v>98</v>
      </c>
      <c r="O206">
        <v>13</v>
      </c>
      <c r="P206" t="s">
        <v>430</v>
      </c>
      <c r="Q206">
        <v>1405410925</v>
      </c>
      <c r="R206" t="b">
        <v>1</v>
      </c>
      <c r="S206">
        <v>149</v>
      </c>
      <c r="T206" t="b">
        <v>0</v>
      </c>
      <c r="U206">
        <v>75</v>
      </c>
      <c r="V206">
        <v>0</v>
      </c>
      <c r="W206">
        <v>-1</v>
      </c>
      <c r="X206">
        <v>76</v>
      </c>
      <c r="Y206">
        <v>4</v>
      </c>
      <c r="Z206">
        <v>120</v>
      </c>
      <c r="AA206">
        <v>4</v>
      </c>
      <c r="AB206">
        <v>7</v>
      </c>
    </row>
    <row r="207" spans="1:28" x14ac:dyDescent="0.35">
      <c r="A207" t="b">
        <v>1</v>
      </c>
      <c r="B207" t="b">
        <v>1</v>
      </c>
      <c r="C207">
        <v>13</v>
      </c>
      <c r="D207" t="s">
        <v>416</v>
      </c>
      <c r="E207" t="b">
        <v>1</v>
      </c>
      <c r="F207">
        <v>104</v>
      </c>
      <c r="G207" t="s">
        <v>214</v>
      </c>
      <c r="H207" t="s">
        <v>215</v>
      </c>
      <c r="I207">
        <v>79</v>
      </c>
      <c r="J207">
        <v>0</v>
      </c>
      <c r="K207">
        <v>79</v>
      </c>
      <c r="L207">
        <v>0.65833333333333333</v>
      </c>
      <c r="M207" t="s">
        <v>91</v>
      </c>
      <c r="N207" t="s">
        <v>98</v>
      </c>
      <c r="O207">
        <v>13</v>
      </c>
      <c r="P207" t="s">
        <v>430</v>
      </c>
      <c r="Q207">
        <v>553303783</v>
      </c>
      <c r="R207" t="b">
        <v>1</v>
      </c>
      <c r="S207">
        <v>135</v>
      </c>
      <c r="T207" t="b">
        <v>0</v>
      </c>
      <c r="U207">
        <v>109</v>
      </c>
      <c r="V207">
        <v>0</v>
      </c>
      <c r="W207">
        <v>-1</v>
      </c>
      <c r="X207">
        <v>76</v>
      </c>
      <c r="Y207">
        <v>4</v>
      </c>
      <c r="Z207">
        <v>120</v>
      </c>
      <c r="AA207">
        <v>6</v>
      </c>
      <c r="AB207">
        <v>21</v>
      </c>
    </row>
    <row r="208" spans="1:28" x14ac:dyDescent="0.35">
      <c r="A208" t="b">
        <v>1</v>
      </c>
      <c r="B208" t="b">
        <v>1</v>
      </c>
      <c r="C208">
        <v>13</v>
      </c>
      <c r="D208" t="s">
        <v>416</v>
      </c>
      <c r="E208" t="b">
        <v>1</v>
      </c>
      <c r="F208">
        <v>141</v>
      </c>
      <c r="G208" t="s">
        <v>109</v>
      </c>
      <c r="H208" t="s">
        <v>110</v>
      </c>
      <c r="I208">
        <v>76</v>
      </c>
      <c r="J208">
        <v>0</v>
      </c>
      <c r="K208">
        <v>76</v>
      </c>
      <c r="L208">
        <v>0.6333333333333333</v>
      </c>
      <c r="M208" t="s">
        <v>87</v>
      </c>
      <c r="N208" t="s">
        <v>98</v>
      </c>
      <c r="O208">
        <v>13</v>
      </c>
      <c r="P208" t="s">
        <v>430</v>
      </c>
      <c r="Q208">
        <v>2024637001</v>
      </c>
      <c r="R208" t="b">
        <v>1</v>
      </c>
      <c r="S208">
        <v>127</v>
      </c>
      <c r="T208" t="b">
        <v>0</v>
      </c>
      <c r="U208">
        <v>120</v>
      </c>
      <c r="V208">
        <v>0</v>
      </c>
      <c r="W208">
        <v>-1</v>
      </c>
      <c r="X208">
        <v>75</v>
      </c>
      <c r="Y208">
        <v>3</v>
      </c>
      <c r="Z208">
        <v>120</v>
      </c>
      <c r="AA208">
        <v>4</v>
      </c>
      <c r="AB208">
        <v>7</v>
      </c>
    </row>
    <row r="209" spans="1:28" x14ac:dyDescent="0.35">
      <c r="A209" t="b">
        <v>1</v>
      </c>
      <c r="B209" t="b">
        <v>1</v>
      </c>
      <c r="C209">
        <v>13</v>
      </c>
      <c r="D209" t="s">
        <v>416</v>
      </c>
      <c r="E209" t="b">
        <v>1</v>
      </c>
      <c r="F209">
        <v>58</v>
      </c>
      <c r="G209" t="s">
        <v>204</v>
      </c>
      <c r="H209" t="s">
        <v>170</v>
      </c>
      <c r="I209">
        <v>70</v>
      </c>
      <c r="J209">
        <v>6</v>
      </c>
      <c r="K209">
        <v>76</v>
      </c>
      <c r="L209">
        <v>0.58333333333333337</v>
      </c>
      <c r="M209" t="s">
        <v>87</v>
      </c>
      <c r="N209" t="s">
        <v>98</v>
      </c>
      <c r="O209">
        <v>13</v>
      </c>
      <c r="P209" t="s">
        <v>430</v>
      </c>
      <c r="Q209">
        <v>2009931266</v>
      </c>
      <c r="R209" t="b">
        <v>1</v>
      </c>
      <c r="S209">
        <v>168</v>
      </c>
      <c r="T209" t="b">
        <v>0</v>
      </c>
      <c r="U209">
        <v>109</v>
      </c>
      <c r="V209">
        <v>0</v>
      </c>
      <c r="W209">
        <v>-1</v>
      </c>
      <c r="X209">
        <v>70</v>
      </c>
      <c r="Y209">
        <v>4</v>
      </c>
      <c r="Z209">
        <v>120</v>
      </c>
      <c r="AA209">
        <v>3</v>
      </c>
      <c r="AB209">
        <v>1</v>
      </c>
    </row>
    <row r="210" spans="1:28" x14ac:dyDescent="0.35">
      <c r="A210" t="b">
        <v>1</v>
      </c>
      <c r="B210" t="b">
        <v>1</v>
      </c>
      <c r="C210">
        <v>13</v>
      </c>
      <c r="D210" t="s">
        <v>416</v>
      </c>
      <c r="E210" t="b">
        <v>1</v>
      </c>
      <c r="F210">
        <v>41</v>
      </c>
      <c r="G210" t="s">
        <v>179</v>
      </c>
      <c r="H210" t="s">
        <v>272</v>
      </c>
      <c r="I210">
        <v>75</v>
      </c>
      <c r="J210">
        <v>0</v>
      </c>
      <c r="K210">
        <v>75</v>
      </c>
      <c r="L210">
        <v>0.625</v>
      </c>
      <c r="M210" t="s">
        <v>87</v>
      </c>
      <c r="N210" t="s">
        <v>98</v>
      </c>
      <c r="O210">
        <v>13</v>
      </c>
      <c r="P210" t="s">
        <v>431</v>
      </c>
      <c r="Q210">
        <v>473858013</v>
      </c>
      <c r="R210" t="b">
        <v>1</v>
      </c>
      <c r="S210">
        <v>144</v>
      </c>
      <c r="T210" t="b">
        <v>0</v>
      </c>
      <c r="U210">
        <v>129</v>
      </c>
      <c r="V210">
        <v>0</v>
      </c>
      <c r="W210">
        <v>-1</v>
      </c>
      <c r="X210">
        <v>70</v>
      </c>
      <c r="Y210">
        <v>4</v>
      </c>
      <c r="Z210">
        <v>120</v>
      </c>
      <c r="AA210">
        <v>4</v>
      </c>
      <c r="AB210">
        <v>11</v>
      </c>
    </row>
    <row r="211" spans="1:28" x14ac:dyDescent="0.35">
      <c r="A211" t="b">
        <v>1</v>
      </c>
      <c r="B211" t="b">
        <v>1</v>
      </c>
      <c r="C211">
        <v>13</v>
      </c>
      <c r="D211" t="s">
        <v>416</v>
      </c>
      <c r="E211" t="b">
        <v>1</v>
      </c>
      <c r="F211">
        <v>110</v>
      </c>
      <c r="G211" t="s">
        <v>232</v>
      </c>
      <c r="H211" t="s">
        <v>233</v>
      </c>
      <c r="I211">
        <v>75</v>
      </c>
      <c r="J211">
        <v>0</v>
      </c>
      <c r="K211">
        <v>75</v>
      </c>
      <c r="L211">
        <v>0.625</v>
      </c>
      <c r="M211" t="s">
        <v>91</v>
      </c>
      <c r="N211" t="s">
        <v>88</v>
      </c>
      <c r="O211">
        <v>13</v>
      </c>
      <c r="P211" t="s">
        <v>430</v>
      </c>
      <c r="Q211">
        <v>41523652</v>
      </c>
      <c r="R211" t="b">
        <v>1</v>
      </c>
      <c r="S211">
        <v>176</v>
      </c>
      <c r="T211" t="b">
        <v>0</v>
      </c>
      <c r="U211">
        <v>159</v>
      </c>
      <c r="V211">
        <v>0</v>
      </c>
      <c r="W211">
        <v>-1</v>
      </c>
      <c r="X211">
        <v>67</v>
      </c>
      <c r="Y211">
        <v>4</v>
      </c>
      <c r="Z211">
        <v>120</v>
      </c>
      <c r="AA211">
        <v>6</v>
      </c>
      <c r="AB211">
        <v>21</v>
      </c>
    </row>
    <row r="212" spans="1:28" x14ac:dyDescent="0.35">
      <c r="A212" t="b">
        <v>1</v>
      </c>
      <c r="B212" t="b">
        <v>1</v>
      </c>
      <c r="C212">
        <v>13</v>
      </c>
      <c r="D212" t="s">
        <v>416</v>
      </c>
      <c r="E212" t="b">
        <v>1</v>
      </c>
      <c r="F212">
        <v>236</v>
      </c>
      <c r="G212" t="s">
        <v>181</v>
      </c>
      <c r="H212" t="s">
        <v>195</v>
      </c>
      <c r="I212">
        <v>75</v>
      </c>
      <c r="J212">
        <v>0</v>
      </c>
      <c r="K212">
        <v>75</v>
      </c>
      <c r="L212">
        <v>0.625</v>
      </c>
      <c r="M212" t="s">
        <v>91</v>
      </c>
      <c r="N212" t="s">
        <v>98</v>
      </c>
      <c r="O212">
        <v>13</v>
      </c>
      <c r="P212" t="s">
        <v>431</v>
      </c>
      <c r="Q212">
        <v>720505975</v>
      </c>
      <c r="R212" t="b">
        <v>1</v>
      </c>
      <c r="S212">
        <v>147</v>
      </c>
      <c r="T212" t="b">
        <v>0</v>
      </c>
      <c r="U212">
        <v>129</v>
      </c>
      <c r="V212">
        <v>0</v>
      </c>
      <c r="W212">
        <v>-1</v>
      </c>
      <c r="X212">
        <v>68</v>
      </c>
      <c r="Y212">
        <v>4</v>
      </c>
      <c r="Z212">
        <v>120</v>
      </c>
      <c r="AA212">
        <v>4</v>
      </c>
      <c r="AB212">
        <v>11</v>
      </c>
    </row>
    <row r="213" spans="1:28" x14ac:dyDescent="0.35">
      <c r="A213" t="b">
        <v>1</v>
      </c>
      <c r="B213" t="b">
        <v>1</v>
      </c>
      <c r="C213">
        <v>13</v>
      </c>
      <c r="D213" t="s">
        <v>416</v>
      </c>
      <c r="E213" t="b">
        <v>1</v>
      </c>
      <c r="F213">
        <v>212</v>
      </c>
      <c r="G213" t="s">
        <v>277</v>
      </c>
      <c r="H213" t="s">
        <v>278</v>
      </c>
      <c r="I213">
        <v>74</v>
      </c>
      <c r="J213">
        <v>0</v>
      </c>
      <c r="K213">
        <v>74</v>
      </c>
      <c r="L213">
        <v>0.6166666666666667</v>
      </c>
      <c r="M213" t="s">
        <v>87</v>
      </c>
      <c r="N213" t="s">
        <v>98</v>
      </c>
      <c r="O213">
        <v>13</v>
      </c>
      <c r="P213" t="s">
        <v>430</v>
      </c>
      <c r="Q213">
        <v>1192903083</v>
      </c>
      <c r="R213" t="b">
        <v>0</v>
      </c>
      <c r="S213">
        <v>100</v>
      </c>
      <c r="T213" t="b">
        <v>0</v>
      </c>
      <c r="U213">
        <v>142</v>
      </c>
      <c r="V213">
        <v>0</v>
      </c>
      <c r="W213">
        <v>-1</v>
      </c>
      <c r="X213">
        <v>75</v>
      </c>
      <c r="Y213">
        <v>4</v>
      </c>
      <c r="Z213">
        <v>120</v>
      </c>
      <c r="AA213">
        <v>4</v>
      </c>
      <c r="AB213">
        <v>13</v>
      </c>
    </row>
    <row r="214" spans="1:28" x14ac:dyDescent="0.35">
      <c r="A214" t="b">
        <v>1</v>
      </c>
      <c r="B214" t="b">
        <v>1</v>
      </c>
      <c r="C214">
        <v>13</v>
      </c>
      <c r="D214" t="s">
        <v>416</v>
      </c>
      <c r="E214" t="b">
        <v>1</v>
      </c>
      <c r="F214">
        <v>244</v>
      </c>
      <c r="G214" t="s">
        <v>362</v>
      </c>
      <c r="H214" t="s">
        <v>371</v>
      </c>
      <c r="I214">
        <v>73</v>
      </c>
      <c r="J214">
        <v>0</v>
      </c>
      <c r="K214">
        <v>73</v>
      </c>
      <c r="L214">
        <v>0.60833333333333328</v>
      </c>
      <c r="M214" t="s">
        <v>87</v>
      </c>
      <c r="N214" t="s">
        <v>98</v>
      </c>
      <c r="O214">
        <v>13</v>
      </c>
      <c r="P214" t="s">
        <v>431</v>
      </c>
      <c r="Q214">
        <v>1466889295</v>
      </c>
      <c r="R214" t="b">
        <v>0</v>
      </c>
      <c r="S214">
        <v>1</v>
      </c>
      <c r="T214" t="b">
        <v>0</v>
      </c>
      <c r="U214">
        <v>159</v>
      </c>
      <c r="V214">
        <v>0</v>
      </c>
      <c r="W214">
        <v>-1</v>
      </c>
      <c r="X214">
        <v>71</v>
      </c>
      <c r="Y214">
        <v>4</v>
      </c>
      <c r="Z214">
        <v>120</v>
      </c>
      <c r="AA214">
        <v>4</v>
      </c>
      <c r="AB214">
        <v>13</v>
      </c>
    </row>
    <row r="215" spans="1:28" x14ac:dyDescent="0.35">
      <c r="A215" t="b">
        <v>1</v>
      </c>
      <c r="B215" t="b">
        <v>1</v>
      </c>
      <c r="C215">
        <v>13</v>
      </c>
      <c r="D215" t="s">
        <v>416</v>
      </c>
      <c r="E215" t="b">
        <v>1</v>
      </c>
      <c r="F215">
        <v>33</v>
      </c>
      <c r="G215" t="s">
        <v>209</v>
      </c>
      <c r="H215" t="s">
        <v>210</v>
      </c>
      <c r="I215">
        <v>73</v>
      </c>
      <c r="J215">
        <v>0</v>
      </c>
      <c r="K215">
        <v>73</v>
      </c>
      <c r="L215">
        <v>0.60833333333333328</v>
      </c>
      <c r="M215" t="s">
        <v>91</v>
      </c>
      <c r="N215" t="s">
        <v>98</v>
      </c>
      <c r="O215">
        <v>13</v>
      </c>
      <c r="P215" t="s">
        <v>430</v>
      </c>
      <c r="Q215">
        <v>2064106961</v>
      </c>
      <c r="R215" t="b">
        <v>1</v>
      </c>
      <c r="S215">
        <v>169</v>
      </c>
      <c r="T215" t="b">
        <v>0</v>
      </c>
      <c r="U215">
        <v>159</v>
      </c>
      <c r="V215">
        <v>0</v>
      </c>
      <c r="W215">
        <v>-1</v>
      </c>
      <c r="X215">
        <v>74</v>
      </c>
      <c r="Y215">
        <v>4</v>
      </c>
      <c r="Z215">
        <v>120</v>
      </c>
      <c r="AA215">
        <v>4</v>
      </c>
      <c r="AB215">
        <v>7</v>
      </c>
    </row>
    <row r="216" spans="1:28" x14ac:dyDescent="0.35">
      <c r="A216" t="b">
        <v>1</v>
      </c>
      <c r="B216" t="b">
        <v>1</v>
      </c>
      <c r="C216">
        <v>13</v>
      </c>
      <c r="D216" t="s">
        <v>416</v>
      </c>
      <c r="E216" t="b">
        <v>1</v>
      </c>
      <c r="F216">
        <v>81</v>
      </c>
      <c r="G216" t="s">
        <v>207</v>
      </c>
      <c r="H216" t="s">
        <v>208</v>
      </c>
      <c r="I216">
        <v>66</v>
      </c>
      <c r="J216">
        <v>6</v>
      </c>
      <c r="K216">
        <v>72</v>
      </c>
      <c r="L216">
        <v>0.55000000000000004</v>
      </c>
      <c r="M216" t="s">
        <v>87</v>
      </c>
      <c r="N216" t="s">
        <v>88</v>
      </c>
      <c r="O216">
        <v>13</v>
      </c>
      <c r="P216" t="s">
        <v>431</v>
      </c>
      <c r="Q216">
        <v>1769983990</v>
      </c>
      <c r="R216" t="b">
        <v>0</v>
      </c>
      <c r="S216">
        <v>1</v>
      </c>
      <c r="T216" t="b">
        <v>0</v>
      </c>
      <c r="U216">
        <v>159</v>
      </c>
      <c r="V216">
        <v>0</v>
      </c>
      <c r="W216">
        <v>-1</v>
      </c>
      <c r="X216">
        <v>69</v>
      </c>
      <c r="Y216">
        <v>3</v>
      </c>
      <c r="Z216">
        <v>120</v>
      </c>
      <c r="AA216">
        <v>3</v>
      </c>
      <c r="AB216">
        <v>9</v>
      </c>
    </row>
    <row r="217" spans="1:28" x14ac:dyDescent="0.35">
      <c r="A217" t="b">
        <v>1</v>
      </c>
      <c r="B217" t="b">
        <v>1</v>
      </c>
      <c r="C217">
        <v>13</v>
      </c>
      <c r="D217" t="s">
        <v>416</v>
      </c>
      <c r="E217" t="b">
        <v>1</v>
      </c>
      <c r="F217">
        <v>276</v>
      </c>
      <c r="G217" t="s">
        <v>353</v>
      </c>
      <c r="H217" t="s">
        <v>354</v>
      </c>
      <c r="I217">
        <v>68</v>
      </c>
      <c r="J217">
        <v>2</v>
      </c>
      <c r="K217">
        <v>70</v>
      </c>
      <c r="L217">
        <v>0.56666666666666665</v>
      </c>
      <c r="M217" t="s">
        <v>91</v>
      </c>
      <c r="N217" t="s">
        <v>88</v>
      </c>
      <c r="O217">
        <v>13</v>
      </c>
      <c r="P217" t="s">
        <v>430</v>
      </c>
      <c r="Q217">
        <v>1734777220</v>
      </c>
      <c r="R217" t="b">
        <v>1</v>
      </c>
      <c r="S217">
        <v>172</v>
      </c>
      <c r="T217" t="b">
        <v>0</v>
      </c>
      <c r="U217">
        <v>185</v>
      </c>
      <c r="V217">
        <v>0</v>
      </c>
      <c r="W217">
        <v>-1</v>
      </c>
      <c r="X217">
        <v>71</v>
      </c>
      <c r="Y217">
        <v>4</v>
      </c>
      <c r="Z217">
        <v>120</v>
      </c>
      <c r="AA217">
        <v>4</v>
      </c>
      <c r="AB217">
        <v>3</v>
      </c>
    </row>
    <row r="218" spans="1:28" x14ac:dyDescent="0.35">
      <c r="A218" t="b">
        <v>1</v>
      </c>
      <c r="B218" t="b">
        <v>1</v>
      </c>
      <c r="C218">
        <v>13</v>
      </c>
      <c r="D218" t="s">
        <v>416</v>
      </c>
      <c r="E218" t="b">
        <v>1</v>
      </c>
      <c r="F218">
        <v>248</v>
      </c>
      <c r="G218" t="s">
        <v>336</v>
      </c>
      <c r="H218" t="s">
        <v>125</v>
      </c>
      <c r="I218">
        <v>66</v>
      </c>
      <c r="J218">
        <v>3</v>
      </c>
      <c r="K218">
        <v>69</v>
      </c>
      <c r="L218">
        <v>0.55000000000000004</v>
      </c>
      <c r="M218" t="s">
        <v>87</v>
      </c>
      <c r="N218" t="s">
        <v>98</v>
      </c>
      <c r="O218">
        <v>13</v>
      </c>
      <c r="P218" t="s">
        <v>431</v>
      </c>
      <c r="Q218">
        <v>1937158424</v>
      </c>
      <c r="R218" t="b">
        <v>1</v>
      </c>
      <c r="S218">
        <v>162</v>
      </c>
      <c r="T218" t="b">
        <v>0</v>
      </c>
      <c r="U218">
        <v>168</v>
      </c>
      <c r="V218">
        <v>0</v>
      </c>
      <c r="W218">
        <v>-1</v>
      </c>
      <c r="X218">
        <v>69</v>
      </c>
      <c r="Y218">
        <v>4</v>
      </c>
      <c r="Z218">
        <v>120</v>
      </c>
      <c r="AA218">
        <v>1</v>
      </c>
      <c r="AB218">
        <v>-15</v>
      </c>
    </row>
    <row r="219" spans="1:28" x14ac:dyDescent="0.35">
      <c r="A219" t="b">
        <v>1</v>
      </c>
      <c r="B219" t="b">
        <v>1</v>
      </c>
      <c r="C219">
        <v>13</v>
      </c>
      <c r="D219" t="s">
        <v>416</v>
      </c>
      <c r="E219" t="b">
        <v>1</v>
      </c>
      <c r="F219">
        <v>158</v>
      </c>
      <c r="G219" t="s">
        <v>297</v>
      </c>
      <c r="H219" t="s">
        <v>298</v>
      </c>
      <c r="I219">
        <v>68</v>
      </c>
      <c r="J219">
        <v>0</v>
      </c>
      <c r="K219">
        <v>68</v>
      </c>
      <c r="L219">
        <v>0.56666666666666665</v>
      </c>
      <c r="M219" t="s">
        <v>91</v>
      </c>
      <c r="N219" t="s">
        <v>98</v>
      </c>
      <c r="O219">
        <v>13</v>
      </c>
      <c r="P219" t="s">
        <v>430</v>
      </c>
      <c r="Q219">
        <v>528689494</v>
      </c>
      <c r="R219" t="b">
        <v>0</v>
      </c>
      <c r="S219">
        <v>1</v>
      </c>
      <c r="T219" t="b">
        <v>0</v>
      </c>
      <c r="U219">
        <v>194</v>
      </c>
      <c r="V219">
        <v>0</v>
      </c>
      <c r="W219">
        <v>0</v>
      </c>
      <c r="X219">
        <v>72</v>
      </c>
      <c r="Y219">
        <v>3</v>
      </c>
      <c r="Z219">
        <v>120</v>
      </c>
      <c r="AA219">
        <v>3</v>
      </c>
      <c r="AB219">
        <v>9</v>
      </c>
    </row>
    <row r="220" spans="1:28" x14ac:dyDescent="0.35">
      <c r="A220" t="b">
        <v>1</v>
      </c>
      <c r="B220" t="b">
        <v>1</v>
      </c>
      <c r="C220">
        <v>13</v>
      </c>
      <c r="D220" t="s">
        <v>416</v>
      </c>
      <c r="E220" t="b">
        <v>1</v>
      </c>
      <c r="F220">
        <v>168</v>
      </c>
      <c r="G220" t="s">
        <v>320</v>
      </c>
      <c r="H220" t="s">
        <v>321</v>
      </c>
      <c r="I220">
        <v>67</v>
      </c>
      <c r="J220">
        <v>0</v>
      </c>
      <c r="K220">
        <v>67</v>
      </c>
      <c r="L220">
        <v>0.55833333333333335</v>
      </c>
      <c r="M220" t="s">
        <v>87</v>
      </c>
      <c r="N220" t="s">
        <v>98</v>
      </c>
      <c r="O220">
        <v>13</v>
      </c>
      <c r="P220" t="s">
        <v>431</v>
      </c>
      <c r="Q220">
        <v>348291259</v>
      </c>
      <c r="R220" t="b">
        <v>0</v>
      </c>
      <c r="S220">
        <v>1</v>
      </c>
      <c r="T220" t="b">
        <v>0</v>
      </c>
      <c r="U220">
        <v>199</v>
      </c>
      <c r="V220">
        <v>0</v>
      </c>
      <c r="W220">
        <v>-1</v>
      </c>
      <c r="X220">
        <v>68</v>
      </c>
      <c r="Y220">
        <v>3</v>
      </c>
      <c r="Z220">
        <v>120</v>
      </c>
      <c r="AA220">
        <v>3</v>
      </c>
      <c r="AB220">
        <v>9</v>
      </c>
    </row>
    <row r="221" spans="1:28" x14ac:dyDescent="0.35">
      <c r="A221" t="b">
        <v>1</v>
      </c>
      <c r="B221" t="b">
        <v>1</v>
      </c>
      <c r="C221">
        <v>13</v>
      </c>
      <c r="D221" t="s">
        <v>416</v>
      </c>
      <c r="E221" t="b">
        <v>1</v>
      </c>
      <c r="F221">
        <v>224</v>
      </c>
      <c r="G221" t="s">
        <v>183</v>
      </c>
      <c r="H221" t="s">
        <v>184</v>
      </c>
      <c r="I221">
        <v>63</v>
      </c>
      <c r="J221">
        <v>4</v>
      </c>
      <c r="K221">
        <v>67</v>
      </c>
      <c r="L221">
        <v>0.52500000000000002</v>
      </c>
      <c r="M221" t="s">
        <v>91</v>
      </c>
      <c r="N221" t="s">
        <v>88</v>
      </c>
      <c r="O221">
        <v>13</v>
      </c>
      <c r="P221" t="s">
        <v>433</v>
      </c>
      <c r="Q221">
        <v>489912650</v>
      </c>
      <c r="R221" t="b">
        <v>0</v>
      </c>
      <c r="S221">
        <v>1</v>
      </c>
      <c r="T221" t="b">
        <v>0</v>
      </c>
      <c r="U221">
        <v>185</v>
      </c>
      <c r="V221">
        <v>0</v>
      </c>
      <c r="W221">
        <v>-1</v>
      </c>
      <c r="X221">
        <v>58</v>
      </c>
      <c r="Y221">
        <v>1</v>
      </c>
      <c r="Z221">
        <v>120</v>
      </c>
      <c r="AA221">
        <v>1</v>
      </c>
    </row>
    <row r="222" spans="1:28" x14ac:dyDescent="0.35">
      <c r="A222" t="b">
        <v>1</v>
      </c>
      <c r="B222" t="b">
        <v>1</v>
      </c>
      <c r="C222">
        <v>13</v>
      </c>
      <c r="D222" t="s">
        <v>416</v>
      </c>
      <c r="E222" t="b">
        <v>1</v>
      </c>
      <c r="F222">
        <v>278</v>
      </c>
      <c r="G222" t="s">
        <v>152</v>
      </c>
      <c r="H222" t="s">
        <v>153</v>
      </c>
      <c r="I222">
        <v>65</v>
      </c>
      <c r="J222">
        <v>0</v>
      </c>
      <c r="K222">
        <v>65</v>
      </c>
      <c r="L222">
        <v>0.54166666666666663</v>
      </c>
      <c r="M222" t="s">
        <v>87</v>
      </c>
      <c r="N222" t="s">
        <v>88</v>
      </c>
      <c r="O222">
        <v>13</v>
      </c>
      <c r="P222" t="s">
        <v>430</v>
      </c>
      <c r="Q222">
        <v>282943612</v>
      </c>
      <c r="R222" t="b">
        <v>0</v>
      </c>
      <c r="S222">
        <v>1</v>
      </c>
      <c r="T222" t="b">
        <v>0</v>
      </c>
      <c r="U222">
        <v>208</v>
      </c>
      <c r="V222">
        <v>0</v>
      </c>
      <c r="W222">
        <v>-1</v>
      </c>
      <c r="X222">
        <v>67</v>
      </c>
      <c r="Y222">
        <v>3</v>
      </c>
      <c r="Z222">
        <v>120</v>
      </c>
      <c r="AA222">
        <v>3</v>
      </c>
      <c r="AB222">
        <v>9</v>
      </c>
    </row>
    <row r="223" spans="1:28" x14ac:dyDescent="0.35">
      <c r="A223" t="b">
        <v>1</v>
      </c>
      <c r="B223" t="b">
        <v>1</v>
      </c>
      <c r="C223">
        <v>13</v>
      </c>
      <c r="D223" t="s">
        <v>416</v>
      </c>
      <c r="E223" t="b">
        <v>1</v>
      </c>
      <c r="F223">
        <v>218</v>
      </c>
      <c r="G223" t="s">
        <v>265</v>
      </c>
      <c r="H223" t="s">
        <v>266</v>
      </c>
      <c r="I223">
        <v>61</v>
      </c>
      <c r="J223">
        <v>0</v>
      </c>
      <c r="K223">
        <v>61</v>
      </c>
      <c r="L223">
        <v>0.5083333333333333</v>
      </c>
      <c r="M223" t="s">
        <v>87</v>
      </c>
      <c r="N223" t="s">
        <v>88</v>
      </c>
      <c r="O223">
        <v>13</v>
      </c>
      <c r="P223" t="s">
        <v>431</v>
      </c>
      <c r="Q223">
        <v>620089767</v>
      </c>
      <c r="R223" t="b">
        <v>0</v>
      </c>
      <c r="S223">
        <v>1</v>
      </c>
      <c r="T223" t="b">
        <v>0</v>
      </c>
      <c r="U223">
        <v>216</v>
      </c>
      <c r="V223">
        <v>0</v>
      </c>
      <c r="W223">
        <v>-1</v>
      </c>
      <c r="X223">
        <v>63</v>
      </c>
      <c r="Y223">
        <v>4</v>
      </c>
      <c r="Z223">
        <v>120</v>
      </c>
      <c r="AA223">
        <v>4</v>
      </c>
    </row>
    <row r="224" spans="1:28" x14ac:dyDescent="0.35">
      <c r="A224" t="b">
        <v>1</v>
      </c>
      <c r="B224" t="b">
        <v>1</v>
      </c>
      <c r="C224">
        <v>13</v>
      </c>
      <c r="D224" t="s">
        <v>416</v>
      </c>
      <c r="E224" t="b">
        <v>1</v>
      </c>
      <c r="F224">
        <v>143</v>
      </c>
      <c r="G224" t="s">
        <v>198</v>
      </c>
      <c r="H224" t="s">
        <v>199</v>
      </c>
      <c r="I224">
        <v>61</v>
      </c>
      <c r="J224">
        <v>0</v>
      </c>
      <c r="K224">
        <v>61</v>
      </c>
      <c r="L224">
        <v>0.5083333333333333</v>
      </c>
      <c r="M224" t="s">
        <v>91</v>
      </c>
      <c r="N224" t="s">
        <v>98</v>
      </c>
      <c r="O224">
        <v>13</v>
      </c>
      <c r="P224" t="s">
        <v>430</v>
      </c>
      <c r="Q224">
        <v>1199146235</v>
      </c>
      <c r="R224" t="b">
        <v>1</v>
      </c>
      <c r="S224">
        <v>178</v>
      </c>
      <c r="T224" t="b">
        <v>0</v>
      </c>
      <c r="U224">
        <v>215</v>
      </c>
      <c r="V224">
        <v>0</v>
      </c>
      <c r="W224">
        <v>-1</v>
      </c>
      <c r="X224">
        <v>68</v>
      </c>
      <c r="Y224">
        <v>3</v>
      </c>
      <c r="Z224">
        <v>120</v>
      </c>
      <c r="AA224">
        <v>3</v>
      </c>
      <c r="AB224">
        <v>-1</v>
      </c>
    </row>
    <row r="225" spans="1:28" x14ac:dyDescent="0.35">
      <c r="A225" t="b">
        <v>1</v>
      </c>
      <c r="B225" t="b">
        <v>1</v>
      </c>
      <c r="C225">
        <v>13</v>
      </c>
      <c r="D225" t="s">
        <v>416</v>
      </c>
      <c r="E225" t="b">
        <v>1</v>
      </c>
      <c r="F225">
        <v>272</v>
      </c>
      <c r="G225" t="s">
        <v>328</v>
      </c>
      <c r="H225" t="s">
        <v>314</v>
      </c>
      <c r="I225">
        <v>56</v>
      </c>
      <c r="J225">
        <v>0</v>
      </c>
      <c r="K225">
        <v>56</v>
      </c>
      <c r="L225">
        <v>0.46666666666666667</v>
      </c>
      <c r="M225" t="s">
        <v>87</v>
      </c>
      <c r="N225" t="s">
        <v>88</v>
      </c>
      <c r="O225">
        <v>13</v>
      </c>
      <c r="P225" t="s">
        <v>431</v>
      </c>
      <c r="Q225">
        <v>578733446</v>
      </c>
      <c r="R225" t="b">
        <v>1</v>
      </c>
      <c r="S225">
        <v>71</v>
      </c>
      <c r="T225" t="b">
        <v>0</v>
      </c>
      <c r="U225">
        <v>218</v>
      </c>
      <c r="V225">
        <v>0</v>
      </c>
      <c r="W225">
        <v>-1</v>
      </c>
      <c r="X225">
        <v>62</v>
      </c>
      <c r="Y225">
        <v>3</v>
      </c>
      <c r="Z225">
        <v>120</v>
      </c>
      <c r="AA225">
        <v>1</v>
      </c>
      <c r="AB225">
        <v>-13</v>
      </c>
    </row>
    <row r="226" spans="1:28" x14ac:dyDescent="0.35">
      <c r="A226" t="b">
        <v>1</v>
      </c>
      <c r="B226" t="b">
        <v>1</v>
      </c>
      <c r="C226">
        <v>11</v>
      </c>
      <c r="D226" t="s">
        <v>417</v>
      </c>
      <c r="E226" t="b">
        <v>1</v>
      </c>
      <c r="F226">
        <v>217</v>
      </c>
      <c r="G226" t="s">
        <v>286</v>
      </c>
      <c r="H226" t="s">
        <v>287</v>
      </c>
      <c r="I226">
        <v>84</v>
      </c>
      <c r="J226">
        <v>8</v>
      </c>
      <c r="K226">
        <v>92</v>
      </c>
      <c r="L226">
        <v>0.7</v>
      </c>
      <c r="M226" t="s">
        <v>87</v>
      </c>
      <c r="N226" t="s">
        <v>88</v>
      </c>
      <c r="O226">
        <v>11</v>
      </c>
      <c r="P226" t="s">
        <v>431</v>
      </c>
      <c r="Q226">
        <v>617318581</v>
      </c>
      <c r="R226" t="b">
        <v>1</v>
      </c>
      <c r="S226">
        <v>132</v>
      </c>
      <c r="T226" t="b">
        <v>0</v>
      </c>
      <c r="U226">
        <v>1</v>
      </c>
      <c r="V226">
        <v>0</v>
      </c>
      <c r="W226">
        <v>-1</v>
      </c>
      <c r="X226">
        <v>67</v>
      </c>
      <c r="Y226">
        <v>3</v>
      </c>
      <c r="Z226">
        <v>120</v>
      </c>
      <c r="AA226">
        <v>6</v>
      </c>
      <c r="AB226">
        <v>21</v>
      </c>
    </row>
    <row r="227" spans="1:28" x14ac:dyDescent="0.35">
      <c r="A227" t="b">
        <v>1</v>
      </c>
      <c r="B227" t="b">
        <v>1</v>
      </c>
      <c r="C227">
        <v>11</v>
      </c>
      <c r="D227" t="s">
        <v>417</v>
      </c>
      <c r="E227" t="b">
        <v>1</v>
      </c>
      <c r="F227">
        <v>271</v>
      </c>
      <c r="G227" t="s">
        <v>232</v>
      </c>
      <c r="H227" t="s">
        <v>221</v>
      </c>
      <c r="I227">
        <v>83</v>
      </c>
      <c r="J227">
        <v>5</v>
      </c>
      <c r="K227">
        <v>88</v>
      </c>
      <c r="L227">
        <v>0.69166666666666665</v>
      </c>
      <c r="M227" t="s">
        <v>91</v>
      </c>
      <c r="N227" t="s">
        <v>88</v>
      </c>
      <c r="O227">
        <v>11</v>
      </c>
      <c r="P227" t="s">
        <v>430</v>
      </c>
      <c r="Q227">
        <v>913562187</v>
      </c>
      <c r="R227" t="b">
        <v>1</v>
      </c>
      <c r="S227">
        <v>179</v>
      </c>
      <c r="T227" t="b">
        <v>0</v>
      </c>
      <c r="U227">
        <v>10</v>
      </c>
      <c r="V227">
        <v>0</v>
      </c>
      <c r="W227">
        <v>-1</v>
      </c>
      <c r="X227">
        <v>73</v>
      </c>
      <c r="Y227">
        <v>3</v>
      </c>
      <c r="Z227">
        <v>120</v>
      </c>
      <c r="AA227">
        <v>6</v>
      </c>
      <c r="AB227">
        <v>21</v>
      </c>
    </row>
    <row r="228" spans="1:28" x14ac:dyDescent="0.35">
      <c r="A228" t="b">
        <v>1</v>
      </c>
      <c r="B228" t="b">
        <v>1</v>
      </c>
      <c r="C228">
        <v>11</v>
      </c>
      <c r="D228" t="s">
        <v>417</v>
      </c>
      <c r="E228" t="b">
        <v>1</v>
      </c>
      <c r="F228">
        <v>98</v>
      </c>
      <c r="G228" t="s">
        <v>212</v>
      </c>
      <c r="H228" t="s">
        <v>213</v>
      </c>
      <c r="I228">
        <v>80</v>
      </c>
      <c r="J228">
        <v>7</v>
      </c>
      <c r="K228">
        <v>87</v>
      </c>
      <c r="L228">
        <v>0.66666666666666663</v>
      </c>
      <c r="M228" t="s">
        <v>91</v>
      </c>
      <c r="N228" t="s">
        <v>88</v>
      </c>
      <c r="O228">
        <v>11</v>
      </c>
      <c r="P228" t="s">
        <v>431</v>
      </c>
      <c r="Q228">
        <v>135401787</v>
      </c>
      <c r="R228" t="b">
        <v>1</v>
      </c>
      <c r="S228">
        <v>145</v>
      </c>
      <c r="T228" t="b">
        <v>0</v>
      </c>
      <c r="U228">
        <v>6</v>
      </c>
      <c r="V228">
        <v>0</v>
      </c>
      <c r="W228">
        <v>-1</v>
      </c>
      <c r="X228">
        <v>69</v>
      </c>
      <c r="Y228">
        <v>4</v>
      </c>
      <c r="Z228">
        <v>120</v>
      </c>
      <c r="AA228">
        <v>4</v>
      </c>
      <c r="AB228">
        <v>3</v>
      </c>
    </row>
    <row r="229" spans="1:28" x14ac:dyDescent="0.35">
      <c r="A229" t="b">
        <v>1</v>
      </c>
      <c r="B229" t="b">
        <v>1</v>
      </c>
      <c r="C229">
        <v>11</v>
      </c>
      <c r="D229" t="s">
        <v>417</v>
      </c>
      <c r="E229" t="b">
        <v>1</v>
      </c>
      <c r="F229">
        <v>29</v>
      </c>
      <c r="G229" t="s">
        <v>131</v>
      </c>
      <c r="H229" t="s">
        <v>132</v>
      </c>
      <c r="I229">
        <v>77</v>
      </c>
      <c r="J229">
        <v>6</v>
      </c>
      <c r="K229">
        <v>83</v>
      </c>
      <c r="L229">
        <v>0.64166666666666672</v>
      </c>
      <c r="M229" t="s">
        <v>91</v>
      </c>
      <c r="N229" t="s">
        <v>98</v>
      </c>
      <c r="O229">
        <v>11</v>
      </c>
      <c r="P229" t="s">
        <v>430</v>
      </c>
      <c r="Q229">
        <v>919438004</v>
      </c>
      <c r="R229" t="b">
        <v>1</v>
      </c>
      <c r="S229">
        <v>148</v>
      </c>
      <c r="T229" t="b">
        <v>0</v>
      </c>
      <c r="U229">
        <v>49</v>
      </c>
      <c r="V229">
        <v>0</v>
      </c>
      <c r="W229">
        <v>-1</v>
      </c>
      <c r="X229">
        <v>73</v>
      </c>
      <c r="Y229">
        <v>4</v>
      </c>
      <c r="Z229">
        <v>120</v>
      </c>
      <c r="AA229">
        <v>6</v>
      </c>
      <c r="AB229">
        <v>21</v>
      </c>
    </row>
    <row r="230" spans="1:28" x14ac:dyDescent="0.35">
      <c r="A230" t="b">
        <v>1</v>
      </c>
      <c r="B230" t="b">
        <v>1</v>
      </c>
      <c r="C230">
        <v>11</v>
      </c>
      <c r="D230" t="s">
        <v>417</v>
      </c>
      <c r="E230" t="b">
        <v>1</v>
      </c>
      <c r="F230">
        <v>66</v>
      </c>
      <c r="G230" t="s">
        <v>142</v>
      </c>
      <c r="H230" t="s">
        <v>364</v>
      </c>
      <c r="I230">
        <v>76</v>
      </c>
      <c r="J230">
        <v>6</v>
      </c>
      <c r="K230">
        <v>82</v>
      </c>
      <c r="L230">
        <v>0.6333333333333333</v>
      </c>
      <c r="M230" t="s">
        <v>91</v>
      </c>
      <c r="N230" t="s">
        <v>98</v>
      </c>
      <c r="O230">
        <v>11</v>
      </c>
      <c r="P230" t="s">
        <v>430</v>
      </c>
      <c r="Q230">
        <v>2032541195</v>
      </c>
      <c r="R230" t="b">
        <v>1</v>
      </c>
      <c r="S230">
        <v>133</v>
      </c>
      <c r="T230" t="b">
        <v>0</v>
      </c>
      <c r="U230">
        <v>49</v>
      </c>
      <c r="V230">
        <v>0</v>
      </c>
      <c r="W230">
        <v>-1</v>
      </c>
      <c r="X230">
        <v>71</v>
      </c>
      <c r="Y230">
        <v>4</v>
      </c>
      <c r="Z230">
        <v>120</v>
      </c>
      <c r="AA230">
        <v>5</v>
      </c>
      <c r="AB230">
        <v>15</v>
      </c>
    </row>
    <row r="231" spans="1:28" x14ac:dyDescent="0.35">
      <c r="A231" t="b">
        <v>1</v>
      </c>
      <c r="B231" t="b">
        <v>1</v>
      </c>
      <c r="C231">
        <v>11</v>
      </c>
      <c r="D231" t="s">
        <v>417</v>
      </c>
      <c r="E231" t="b">
        <v>1</v>
      </c>
      <c r="F231">
        <v>42</v>
      </c>
      <c r="G231" t="s">
        <v>150</v>
      </c>
      <c r="H231" t="s">
        <v>151</v>
      </c>
      <c r="I231">
        <v>77</v>
      </c>
      <c r="J231">
        <v>5</v>
      </c>
      <c r="K231">
        <v>82</v>
      </c>
      <c r="L231">
        <v>0.64166666666666672</v>
      </c>
      <c r="M231" t="s">
        <v>91</v>
      </c>
      <c r="N231" t="s">
        <v>98</v>
      </c>
      <c r="O231">
        <v>11</v>
      </c>
      <c r="P231" t="s">
        <v>430</v>
      </c>
      <c r="Q231">
        <v>1924399390</v>
      </c>
      <c r="R231" t="b">
        <v>1</v>
      </c>
      <c r="S231">
        <v>175</v>
      </c>
      <c r="T231" t="b">
        <v>0</v>
      </c>
      <c r="U231">
        <v>32</v>
      </c>
      <c r="V231">
        <v>0</v>
      </c>
      <c r="W231">
        <v>-1</v>
      </c>
      <c r="X231">
        <v>70</v>
      </c>
      <c r="Y231">
        <v>4</v>
      </c>
      <c r="Z231">
        <v>120</v>
      </c>
      <c r="AA231">
        <v>3</v>
      </c>
      <c r="AB231">
        <v>-3</v>
      </c>
    </row>
    <row r="232" spans="1:28" x14ac:dyDescent="0.35">
      <c r="A232" t="b">
        <v>1</v>
      </c>
      <c r="B232" t="b">
        <v>1</v>
      </c>
      <c r="C232">
        <v>11</v>
      </c>
      <c r="D232" t="s">
        <v>417</v>
      </c>
      <c r="E232" t="b">
        <v>1</v>
      </c>
      <c r="F232">
        <v>60</v>
      </c>
      <c r="G232" t="s">
        <v>154</v>
      </c>
      <c r="H232" t="s">
        <v>288</v>
      </c>
      <c r="I232">
        <v>70</v>
      </c>
      <c r="J232">
        <v>9</v>
      </c>
      <c r="K232">
        <v>79</v>
      </c>
      <c r="L232">
        <v>0.58333333333333337</v>
      </c>
      <c r="M232" t="s">
        <v>91</v>
      </c>
      <c r="N232" t="s">
        <v>98</v>
      </c>
      <c r="O232">
        <v>11</v>
      </c>
      <c r="P232" t="s">
        <v>431</v>
      </c>
      <c r="Q232">
        <v>739807430</v>
      </c>
      <c r="R232" t="b">
        <v>1</v>
      </c>
      <c r="S232">
        <v>177</v>
      </c>
      <c r="T232" t="b">
        <v>0</v>
      </c>
      <c r="U232">
        <v>63</v>
      </c>
      <c r="V232">
        <v>0</v>
      </c>
      <c r="W232">
        <v>-1</v>
      </c>
      <c r="X232">
        <v>66</v>
      </c>
      <c r="Y232">
        <v>2</v>
      </c>
      <c r="Z232">
        <v>120</v>
      </c>
      <c r="AA232">
        <v>3</v>
      </c>
      <c r="AB232">
        <v>1</v>
      </c>
    </row>
    <row r="233" spans="1:28" x14ac:dyDescent="0.35">
      <c r="A233" t="b">
        <v>1</v>
      </c>
      <c r="B233" t="b">
        <v>1</v>
      </c>
      <c r="C233">
        <v>11</v>
      </c>
      <c r="D233" t="s">
        <v>417</v>
      </c>
      <c r="E233" t="b">
        <v>1</v>
      </c>
      <c r="F233">
        <v>234</v>
      </c>
      <c r="G233" t="s">
        <v>257</v>
      </c>
      <c r="H233" t="s">
        <v>258</v>
      </c>
      <c r="I233">
        <v>75</v>
      </c>
      <c r="J233">
        <v>4</v>
      </c>
      <c r="K233">
        <v>79</v>
      </c>
      <c r="L233">
        <v>0.625</v>
      </c>
      <c r="M233" t="s">
        <v>87</v>
      </c>
      <c r="N233" t="s">
        <v>98</v>
      </c>
      <c r="O233">
        <v>11</v>
      </c>
      <c r="P233" t="s">
        <v>431</v>
      </c>
      <c r="Q233">
        <v>497981138</v>
      </c>
      <c r="R233" t="b">
        <v>1</v>
      </c>
      <c r="S233">
        <v>20</v>
      </c>
      <c r="T233" t="b">
        <v>0</v>
      </c>
      <c r="U233">
        <v>93</v>
      </c>
      <c r="V233">
        <v>0</v>
      </c>
      <c r="W233">
        <v>0</v>
      </c>
      <c r="X233">
        <v>71</v>
      </c>
      <c r="Y233">
        <v>4</v>
      </c>
      <c r="Z233">
        <v>120</v>
      </c>
      <c r="AA233">
        <v>5</v>
      </c>
      <c r="AB233">
        <v>15</v>
      </c>
    </row>
    <row r="234" spans="1:28" x14ac:dyDescent="0.35">
      <c r="A234" t="b">
        <v>1</v>
      </c>
      <c r="B234" t="b">
        <v>1</v>
      </c>
      <c r="C234">
        <v>11</v>
      </c>
      <c r="D234" t="s">
        <v>417</v>
      </c>
      <c r="E234" t="b">
        <v>1</v>
      </c>
      <c r="F234">
        <v>159</v>
      </c>
      <c r="G234" t="s">
        <v>171</v>
      </c>
      <c r="H234" t="s">
        <v>116</v>
      </c>
      <c r="I234">
        <v>74</v>
      </c>
      <c r="J234">
        <v>4</v>
      </c>
      <c r="K234">
        <v>78</v>
      </c>
      <c r="L234">
        <v>0.6166666666666667</v>
      </c>
      <c r="M234" t="s">
        <v>91</v>
      </c>
      <c r="N234" t="s">
        <v>98</v>
      </c>
      <c r="O234">
        <v>11</v>
      </c>
      <c r="P234" t="s">
        <v>430</v>
      </c>
      <c r="Q234">
        <v>345592823</v>
      </c>
      <c r="R234" t="b">
        <v>1</v>
      </c>
      <c r="S234">
        <v>129</v>
      </c>
      <c r="T234" t="b">
        <v>0</v>
      </c>
      <c r="U234">
        <v>120</v>
      </c>
      <c r="V234">
        <v>0</v>
      </c>
      <c r="W234">
        <v>-1</v>
      </c>
      <c r="X234">
        <v>67</v>
      </c>
      <c r="Y234">
        <v>3</v>
      </c>
      <c r="Z234">
        <v>120</v>
      </c>
      <c r="AA234">
        <v>6</v>
      </c>
      <c r="AB234">
        <v>21</v>
      </c>
    </row>
    <row r="235" spans="1:28" x14ac:dyDescent="0.35">
      <c r="A235" t="b">
        <v>1</v>
      </c>
      <c r="B235" t="b">
        <v>1</v>
      </c>
      <c r="C235">
        <v>11</v>
      </c>
      <c r="D235" t="s">
        <v>417</v>
      </c>
      <c r="E235" t="b">
        <v>1</v>
      </c>
      <c r="F235">
        <v>101</v>
      </c>
      <c r="G235" t="s">
        <v>332</v>
      </c>
      <c r="H235" t="s">
        <v>116</v>
      </c>
      <c r="I235">
        <v>77</v>
      </c>
      <c r="J235">
        <v>0</v>
      </c>
      <c r="K235">
        <v>77</v>
      </c>
      <c r="L235">
        <v>0.64166666666666672</v>
      </c>
      <c r="M235" t="s">
        <v>91</v>
      </c>
      <c r="N235" t="s">
        <v>98</v>
      </c>
      <c r="O235">
        <v>11</v>
      </c>
      <c r="P235" t="s">
        <v>431</v>
      </c>
      <c r="Q235">
        <v>1924088594</v>
      </c>
      <c r="R235" t="b">
        <v>1</v>
      </c>
      <c r="S235">
        <v>171</v>
      </c>
      <c r="T235" t="b">
        <v>0</v>
      </c>
      <c r="U235">
        <v>109</v>
      </c>
      <c r="V235">
        <v>0</v>
      </c>
      <c r="W235">
        <v>-1</v>
      </c>
      <c r="X235">
        <v>70</v>
      </c>
      <c r="Y235">
        <v>5</v>
      </c>
      <c r="Z235">
        <v>120</v>
      </c>
      <c r="AA235">
        <v>4</v>
      </c>
      <c r="AB235">
        <v>5</v>
      </c>
    </row>
    <row r="236" spans="1:28" x14ac:dyDescent="0.35">
      <c r="A236" t="b">
        <v>1</v>
      </c>
      <c r="B236" t="b">
        <v>1</v>
      </c>
      <c r="C236">
        <v>11</v>
      </c>
      <c r="D236" t="s">
        <v>417</v>
      </c>
      <c r="E236" t="b">
        <v>1</v>
      </c>
      <c r="F236">
        <v>174</v>
      </c>
      <c r="G236" t="s">
        <v>121</v>
      </c>
      <c r="H236" t="s">
        <v>229</v>
      </c>
      <c r="I236">
        <v>71</v>
      </c>
      <c r="J236">
        <v>5</v>
      </c>
      <c r="K236">
        <v>76</v>
      </c>
      <c r="L236">
        <v>0.59166666666666667</v>
      </c>
      <c r="M236" t="s">
        <v>91</v>
      </c>
      <c r="N236" t="s">
        <v>98</v>
      </c>
      <c r="O236">
        <v>11</v>
      </c>
      <c r="P236" t="s">
        <v>431</v>
      </c>
      <c r="Q236">
        <v>1127640193</v>
      </c>
      <c r="R236" t="b">
        <v>1</v>
      </c>
      <c r="S236">
        <v>173</v>
      </c>
      <c r="T236" t="b">
        <v>0</v>
      </c>
      <c r="U236">
        <v>120</v>
      </c>
      <c r="V236">
        <v>0</v>
      </c>
      <c r="W236">
        <v>-1</v>
      </c>
      <c r="X236">
        <v>78</v>
      </c>
      <c r="Y236">
        <v>3</v>
      </c>
      <c r="Z236">
        <v>120</v>
      </c>
      <c r="AA236">
        <v>4</v>
      </c>
      <c r="AB236">
        <v>5</v>
      </c>
    </row>
    <row r="237" spans="1:28" x14ac:dyDescent="0.35">
      <c r="A237" t="b">
        <v>1</v>
      </c>
      <c r="B237" t="b">
        <v>1</v>
      </c>
      <c r="C237">
        <v>11</v>
      </c>
      <c r="D237" t="s">
        <v>417</v>
      </c>
      <c r="E237" t="b">
        <v>1</v>
      </c>
      <c r="F237">
        <v>67</v>
      </c>
      <c r="G237" t="s">
        <v>330</v>
      </c>
      <c r="H237" t="s">
        <v>331</v>
      </c>
      <c r="I237">
        <v>76</v>
      </c>
      <c r="J237">
        <v>0</v>
      </c>
      <c r="K237">
        <v>76</v>
      </c>
      <c r="L237">
        <v>0.6333333333333333</v>
      </c>
      <c r="M237" t="s">
        <v>91</v>
      </c>
      <c r="N237" t="s">
        <v>98</v>
      </c>
      <c r="O237">
        <v>11</v>
      </c>
      <c r="P237" t="s">
        <v>430</v>
      </c>
      <c r="Q237">
        <v>557322174</v>
      </c>
      <c r="R237" t="b">
        <v>1</v>
      </c>
      <c r="S237">
        <v>188</v>
      </c>
      <c r="T237" t="b">
        <v>0</v>
      </c>
      <c r="U237">
        <v>142</v>
      </c>
      <c r="V237">
        <v>0</v>
      </c>
      <c r="W237">
        <v>-1</v>
      </c>
      <c r="X237">
        <v>67</v>
      </c>
      <c r="Y237">
        <v>4</v>
      </c>
      <c r="Z237">
        <v>120</v>
      </c>
      <c r="AA237">
        <v>6</v>
      </c>
      <c r="AB237">
        <v>21</v>
      </c>
    </row>
    <row r="238" spans="1:28" x14ac:dyDescent="0.35">
      <c r="A238" t="b">
        <v>1</v>
      </c>
      <c r="B238" t="b">
        <v>1</v>
      </c>
      <c r="C238">
        <v>11</v>
      </c>
      <c r="D238" t="s">
        <v>417</v>
      </c>
      <c r="E238" t="b">
        <v>1</v>
      </c>
      <c r="F238">
        <v>275</v>
      </c>
      <c r="G238" t="s">
        <v>146</v>
      </c>
      <c r="H238" t="s">
        <v>147</v>
      </c>
      <c r="I238">
        <v>69</v>
      </c>
      <c r="J238">
        <v>5</v>
      </c>
      <c r="K238">
        <v>74</v>
      </c>
      <c r="L238">
        <v>0.57499999999999996</v>
      </c>
      <c r="M238" t="s">
        <v>91</v>
      </c>
      <c r="N238" t="s">
        <v>88</v>
      </c>
      <c r="O238">
        <v>11</v>
      </c>
      <c r="P238" t="s">
        <v>430</v>
      </c>
      <c r="Q238">
        <v>275661080</v>
      </c>
      <c r="R238" t="b">
        <v>1</v>
      </c>
      <c r="S238">
        <v>160</v>
      </c>
      <c r="T238" t="b">
        <v>0</v>
      </c>
      <c r="U238">
        <v>142</v>
      </c>
      <c r="V238">
        <v>0</v>
      </c>
      <c r="W238">
        <v>-1</v>
      </c>
      <c r="X238">
        <v>71</v>
      </c>
      <c r="Y238">
        <v>4</v>
      </c>
      <c r="Z238">
        <v>120</v>
      </c>
      <c r="AA238">
        <v>4</v>
      </c>
      <c r="AB238">
        <v>-1</v>
      </c>
    </row>
    <row r="239" spans="1:28" x14ac:dyDescent="0.35">
      <c r="A239" t="b">
        <v>1</v>
      </c>
      <c r="B239" t="b">
        <v>1</v>
      </c>
      <c r="C239">
        <v>11</v>
      </c>
      <c r="D239" t="s">
        <v>417</v>
      </c>
      <c r="E239" t="b">
        <v>1</v>
      </c>
      <c r="F239">
        <v>269</v>
      </c>
      <c r="G239" t="s">
        <v>111</v>
      </c>
      <c r="H239" t="s">
        <v>97</v>
      </c>
      <c r="I239">
        <v>73</v>
      </c>
      <c r="J239">
        <v>0</v>
      </c>
      <c r="K239">
        <v>73</v>
      </c>
      <c r="L239">
        <v>0.60833333333333328</v>
      </c>
      <c r="M239" t="s">
        <v>91</v>
      </c>
      <c r="N239" t="s">
        <v>88</v>
      </c>
      <c r="O239">
        <v>11</v>
      </c>
      <c r="P239" t="s">
        <v>431</v>
      </c>
      <c r="Q239">
        <v>1950758468</v>
      </c>
      <c r="R239" t="b">
        <v>1</v>
      </c>
      <c r="S239">
        <v>164</v>
      </c>
      <c r="T239" t="b">
        <v>0</v>
      </c>
      <c r="U239">
        <v>159</v>
      </c>
      <c r="V239">
        <v>0</v>
      </c>
      <c r="W239">
        <v>-1</v>
      </c>
      <c r="X239">
        <v>67</v>
      </c>
      <c r="Y239">
        <v>4</v>
      </c>
      <c r="Z239">
        <v>120</v>
      </c>
      <c r="AA239">
        <v>4</v>
      </c>
      <c r="AB239">
        <v>7</v>
      </c>
    </row>
    <row r="240" spans="1:28" x14ac:dyDescent="0.35">
      <c r="A240" t="b">
        <v>1</v>
      </c>
      <c r="B240" t="b">
        <v>1</v>
      </c>
      <c r="C240">
        <v>11</v>
      </c>
      <c r="D240" t="s">
        <v>417</v>
      </c>
      <c r="E240" t="b">
        <v>1</v>
      </c>
      <c r="F240">
        <v>251</v>
      </c>
      <c r="G240" t="s">
        <v>119</v>
      </c>
      <c r="H240" t="s">
        <v>170</v>
      </c>
      <c r="I240">
        <v>73</v>
      </c>
      <c r="J240">
        <v>0</v>
      </c>
      <c r="K240">
        <v>73</v>
      </c>
      <c r="L240">
        <v>0.60833333333333328</v>
      </c>
      <c r="M240" t="s">
        <v>91</v>
      </c>
      <c r="N240" t="s">
        <v>98</v>
      </c>
      <c r="O240">
        <v>11</v>
      </c>
      <c r="P240" t="s">
        <v>430</v>
      </c>
      <c r="Q240">
        <v>912615503</v>
      </c>
      <c r="R240" t="b">
        <v>1</v>
      </c>
      <c r="S240">
        <v>155</v>
      </c>
      <c r="T240" t="b">
        <v>0</v>
      </c>
      <c r="U240">
        <v>159</v>
      </c>
      <c r="V240">
        <v>0</v>
      </c>
      <c r="W240">
        <v>-1</v>
      </c>
      <c r="X240">
        <v>69</v>
      </c>
      <c r="Y240">
        <v>3</v>
      </c>
      <c r="Z240">
        <v>120</v>
      </c>
      <c r="AA240">
        <v>4</v>
      </c>
      <c r="AB240">
        <v>7</v>
      </c>
    </row>
    <row r="241" spans="1:28" x14ac:dyDescent="0.35">
      <c r="A241" t="b">
        <v>1</v>
      </c>
      <c r="B241" t="b">
        <v>1</v>
      </c>
      <c r="C241">
        <v>11</v>
      </c>
      <c r="D241" t="s">
        <v>417</v>
      </c>
      <c r="E241" t="b">
        <v>1</v>
      </c>
      <c r="F241">
        <v>36</v>
      </c>
      <c r="G241" t="s">
        <v>230</v>
      </c>
      <c r="H241" t="s">
        <v>231</v>
      </c>
      <c r="I241">
        <v>71</v>
      </c>
      <c r="J241">
        <v>0</v>
      </c>
      <c r="K241">
        <v>71</v>
      </c>
      <c r="L241">
        <v>0.59166666666666667</v>
      </c>
      <c r="M241" t="s">
        <v>91</v>
      </c>
      <c r="N241" t="s">
        <v>88</v>
      </c>
      <c r="O241">
        <v>11</v>
      </c>
      <c r="P241" t="s">
        <v>431</v>
      </c>
      <c r="Q241">
        <v>1208388012</v>
      </c>
      <c r="R241" t="b">
        <v>1</v>
      </c>
      <c r="S241">
        <v>155</v>
      </c>
      <c r="T241" t="b">
        <v>0</v>
      </c>
      <c r="U241">
        <v>179</v>
      </c>
      <c r="V241">
        <v>0</v>
      </c>
      <c r="W241">
        <v>-1</v>
      </c>
      <c r="X241">
        <v>75</v>
      </c>
      <c r="Y241">
        <v>4</v>
      </c>
      <c r="Z241">
        <v>120</v>
      </c>
      <c r="AA241">
        <v>4</v>
      </c>
      <c r="AB241">
        <v>7</v>
      </c>
    </row>
    <row r="242" spans="1:28" x14ac:dyDescent="0.35">
      <c r="A242" t="b">
        <v>1</v>
      </c>
      <c r="B242" t="b">
        <v>1</v>
      </c>
      <c r="C242">
        <v>11</v>
      </c>
      <c r="D242" t="s">
        <v>417</v>
      </c>
      <c r="E242" t="b">
        <v>1</v>
      </c>
      <c r="F242">
        <v>257</v>
      </c>
      <c r="G242" t="s">
        <v>370</v>
      </c>
      <c r="H242" t="s">
        <v>229</v>
      </c>
      <c r="I242">
        <v>70</v>
      </c>
      <c r="J242">
        <v>0</v>
      </c>
      <c r="K242">
        <v>70</v>
      </c>
      <c r="L242">
        <v>0.58333333333333337</v>
      </c>
      <c r="M242" t="s">
        <v>91</v>
      </c>
      <c r="N242" t="s">
        <v>98</v>
      </c>
      <c r="O242">
        <v>11</v>
      </c>
      <c r="P242" t="s">
        <v>433</v>
      </c>
      <c r="Q242">
        <v>427387072</v>
      </c>
      <c r="R242" t="b">
        <v>1</v>
      </c>
      <c r="S242">
        <v>186</v>
      </c>
      <c r="T242" t="b">
        <v>0</v>
      </c>
      <c r="U242">
        <v>194</v>
      </c>
      <c r="V242">
        <v>0</v>
      </c>
      <c r="W242">
        <v>-1</v>
      </c>
      <c r="X242">
        <v>71</v>
      </c>
      <c r="Y242">
        <v>4</v>
      </c>
      <c r="Z242">
        <v>120</v>
      </c>
      <c r="AA242">
        <v>5</v>
      </c>
      <c r="AB242">
        <v>15</v>
      </c>
    </row>
    <row r="243" spans="1:28" x14ac:dyDescent="0.35">
      <c r="A243" t="b">
        <v>1</v>
      </c>
      <c r="B243" t="b">
        <v>1</v>
      </c>
      <c r="C243">
        <v>11</v>
      </c>
      <c r="D243" t="s">
        <v>417</v>
      </c>
      <c r="E243" t="b">
        <v>1</v>
      </c>
      <c r="F243">
        <v>37</v>
      </c>
      <c r="G243" t="s">
        <v>333</v>
      </c>
      <c r="H243" t="s">
        <v>384</v>
      </c>
      <c r="I243">
        <v>67</v>
      </c>
      <c r="J243">
        <v>2</v>
      </c>
      <c r="K243">
        <v>69</v>
      </c>
      <c r="L243">
        <v>0.55833333333333335</v>
      </c>
      <c r="M243" t="s">
        <v>91</v>
      </c>
      <c r="N243" t="s">
        <v>98</v>
      </c>
      <c r="O243">
        <v>11</v>
      </c>
      <c r="P243" t="s">
        <v>433</v>
      </c>
      <c r="Q243">
        <v>1367707793</v>
      </c>
      <c r="R243" t="b">
        <v>1</v>
      </c>
      <c r="S243">
        <v>125</v>
      </c>
      <c r="T243" t="b">
        <v>0</v>
      </c>
      <c r="U243">
        <v>199</v>
      </c>
      <c r="V243">
        <v>0</v>
      </c>
      <c r="W243">
        <v>-1</v>
      </c>
      <c r="X243">
        <v>68</v>
      </c>
      <c r="Y243">
        <v>4</v>
      </c>
      <c r="Z243">
        <v>120</v>
      </c>
      <c r="AA243">
        <v>5</v>
      </c>
      <c r="AB243">
        <v>17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J253"/>
  <sheetViews>
    <sheetView topLeftCell="A205" workbookViewId="0">
      <selection activeCell="M3" sqref="A1:XFD1048576"/>
    </sheetView>
  </sheetViews>
  <sheetFormatPr defaultRowHeight="14.5" x14ac:dyDescent="0.35"/>
  <cols>
    <col min="1" max="1" width="16.1796875" bestFit="1" customWidth="1"/>
    <col min="2" max="2" width="10" bestFit="1" customWidth="1"/>
    <col min="3" max="3" width="13.26953125" bestFit="1" customWidth="1"/>
    <col min="4" max="4" width="12.453125" bestFit="1" customWidth="1"/>
    <col min="5" max="5" width="20.26953125" bestFit="1" customWidth="1"/>
    <col min="6" max="6" width="9.81640625" bestFit="1" customWidth="1"/>
    <col min="7" max="7" width="20.26953125" customWidth="1"/>
  </cols>
  <sheetData>
    <row r="1" spans="1:36" x14ac:dyDescent="0.35">
      <c r="A1" s="1" t="s">
        <v>448</v>
      </c>
      <c r="B1" t="s">
        <v>70</v>
      </c>
      <c r="C1" t="s">
        <v>449</v>
      </c>
      <c r="D1" t="s">
        <v>450</v>
      </c>
      <c r="E1" t="s">
        <v>451</v>
      </c>
      <c r="F1" t="s">
        <v>452</v>
      </c>
      <c r="H1">
        <v>14</v>
      </c>
      <c r="I1" t="s">
        <v>70</v>
      </c>
      <c r="K1" t="s">
        <v>450</v>
      </c>
      <c r="M1">
        <v>1</v>
      </c>
      <c r="N1">
        <v>2</v>
      </c>
      <c r="O1">
        <v>3</v>
      </c>
      <c r="P1">
        <v>4</v>
      </c>
      <c r="Q1">
        <v>5</v>
      </c>
      <c r="R1">
        <v>6</v>
      </c>
      <c r="S1">
        <v>7</v>
      </c>
      <c r="T1">
        <v>8</v>
      </c>
      <c r="U1">
        <v>9</v>
      </c>
      <c r="V1">
        <v>10</v>
      </c>
      <c r="W1">
        <v>11</v>
      </c>
      <c r="X1">
        <v>12</v>
      </c>
      <c r="Y1">
        <v>13</v>
      </c>
      <c r="Z1">
        <v>14</v>
      </c>
      <c r="AA1">
        <v>15</v>
      </c>
      <c r="AB1">
        <v>16</v>
      </c>
      <c r="AC1">
        <v>17</v>
      </c>
      <c r="AD1">
        <v>18</v>
      </c>
      <c r="AE1">
        <v>19</v>
      </c>
      <c r="AF1">
        <v>20</v>
      </c>
      <c r="AG1">
        <v>21</v>
      </c>
      <c r="AH1">
        <v>22</v>
      </c>
      <c r="AI1">
        <v>23</v>
      </c>
      <c r="AJ1">
        <v>24</v>
      </c>
    </row>
    <row r="2" spans="1:36" x14ac:dyDescent="0.35">
      <c r="A2">
        <v>470</v>
      </c>
      <c r="B2">
        <v>10</v>
      </c>
      <c r="C2">
        <v>1</v>
      </c>
      <c r="D2">
        <v>1</v>
      </c>
      <c r="E2">
        <v>4</v>
      </c>
      <c r="F2" t="b">
        <v>0</v>
      </c>
      <c r="I2">
        <v>2</v>
      </c>
      <c r="J2">
        <v>14</v>
      </c>
      <c r="K2">
        <v>1</v>
      </c>
      <c r="L2" t="s">
        <v>456</v>
      </c>
      <c r="M2">
        <v>4</v>
      </c>
      <c r="N2">
        <v>11</v>
      </c>
      <c r="O2">
        <v>13</v>
      </c>
      <c r="P2">
        <v>10</v>
      </c>
      <c r="Q2">
        <v>9</v>
      </c>
      <c r="R2">
        <v>7</v>
      </c>
      <c r="S2">
        <v>5</v>
      </c>
      <c r="T2">
        <v>5</v>
      </c>
      <c r="U2">
        <v>4</v>
      </c>
      <c r="V2">
        <v>3</v>
      </c>
      <c r="W2">
        <v>2</v>
      </c>
      <c r="X2">
        <v>2</v>
      </c>
      <c r="Y2">
        <v>2</v>
      </c>
      <c r="Z2">
        <v>1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</row>
    <row r="3" spans="1:36" x14ac:dyDescent="0.35">
      <c r="A3">
        <v>471</v>
      </c>
      <c r="B3">
        <v>6</v>
      </c>
      <c r="C3">
        <v>1</v>
      </c>
      <c r="D3">
        <v>2</v>
      </c>
      <c r="E3">
        <v>4</v>
      </c>
      <c r="F3" t="b">
        <v>0</v>
      </c>
      <c r="I3">
        <v>8</v>
      </c>
      <c r="J3">
        <v>14</v>
      </c>
      <c r="K3">
        <v>2</v>
      </c>
      <c r="L3" t="s">
        <v>468</v>
      </c>
      <c r="M3">
        <v>6</v>
      </c>
      <c r="N3">
        <v>4</v>
      </c>
      <c r="O3">
        <v>2</v>
      </c>
      <c r="P3">
        <v>5</v>
      </c>
      <c r="Q3">
        <v>3</v>
      </c>
      <c r="R3">
        <v>2</v>
      </c>
      <c r="S3">
        <v>1</v>
      </c>
      <c r="T3">
        <v>1</v>
      </c>
      <c r="U3">
        <v>1</v>
      </c>
      <c r="V3">
        <v>1</v>
      </c>
      <c r="W3">
        <v>1</v>
      </c>
      <c r="X3">
        <v>1</v>
      </c>
      <c r="Y3">
        <v>1</v>
      </c>
      <c r="Z3">
        <v>2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</row>
    <row r="4" spans="1:36" x14ac:dyDescent="0.35">
      <c r="A4">
        <v>472</v>
      </c>
      <c r="B4">
        <v>16</v>
      </c>
      <c r="C4">
        <v>1</v>
      </c>
      <c r="D4">
        <v>3</v>
      </c>
      <c r="E4">
        <v>4</v>
      </c>
      <c r="F4" t="b">
        <v>0</v>
      </c>
      <c r="I4">
        <v>16</v>
      </c>
      <c r="J4">
        <v>14</v>
      </c>
      <c r="K4">
        <v>3</v>
      </c>
      <c r="L4" t="s">
        <v>484</v>
      </c>
      <c r="M4">
        <v>3</v>
      </c>
      <c r="N4">
        <v>8</v>
      </c>
      <c r="O4">
        <v>4</v>
      </c>
      <c r="P4">
        <v>3</v>
      </c>
      <c r="Q4">
        <v>6</v>
      </c>
      <c r="R4">
        <v>3</v>
      </c>
      <c r="S4">
        <v>2</v>
      </c>
      <c r="T4">
        <v>2</v>
      </c>
      <c r="U4">
        <v>2</v>
      </c>
      <c r="V4">
        <v>4</v>
      </c>
      <c r="W4">
        <v>4</v>
      </c>
      <c r="X4">
        <v>3</v>
      </c>
      <c r="Y4">
        <v>3</v>
      </c>
      <c r="Z4">
        <v>3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</row>
    <row r="5" spans="1:36" x14ac:dyDescent="0.35">
      <c r="A5">
        <v>473</v>
      </c>
      <c r="B5">
        <v>2</v>
      </c>
      <c r="C5">
        <v>1</v>
      </c>
      <c r="D5">
        <v>4</v>
      </c>
      <c r="E5">
        <v>4</v>
      </c>
      <c r="F5" t="b">
        <v>0</v>
      </c>
      <c r="I5">
        <v>5</v>
      </c>
      <c r="J5">
        <v>14</v>
      </c>
      <c r="K5">
        <v>4</v>
      </c>
      <c r="L5" t="s">
        <v>462</v>
      </c>
      <c r="M5">
        <v>15</v>
      </c>
      <c r="N5">
        <v>12</v>
      </c>
      <c r="O5">
        <v>14</v>
      </c>
      <c r="P5">
        <v>8</v>
      </c>
      <c r="Q5">
        <v>8</v>
      </c>
      <c r="R5">
        <v>6</v>
      </c>
      <c r="S5">
        <v>4</v>
      </c>
      <c r="T5">
        <v>4</v>
      </c>
      <c r="U5">
        <v>3</v>
      </c>
      <c r="V5">
        <v>2</v>
      </c>
      <c r="W5">
        <v>3</v>
      </c>
      <c r="X5">
        <v>4</v>
      </c>
      <c r="Y5">
        <v>4</v>
      </c>
      <c r="Z5">
        <v>4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</row>
    <row r="6" spans="1:36" x14ac:dyDescent="0.35">
      <c r="A6">
        <v>474</v>
      </c>
      <c r="B6">
        <v>14</v>
      </c>
      <c r="C6">
        <v>1</v>
      </c>
      <c r="D6">
        <v>5</v>
      </c>
      <c r="E6">
        <v>4</v>
      </c>
      <c r="F6" t="b">
        <v>0</v>
      </c>
      <c r="I6">
        <v>14</v>
      </c>
      <c r="J6">
        <v>14</v>
      </c>
      <c r="K6">
        <v>5</v>
      </c>
      <c r="L6" t="s">
        <v>480</v>
      </c>
      <c r="M6">
        <v>5</v>
      </c>
      <c r="N6">
        <v>2</v>
      </c>
      <c r="O6">
        <v>1</v>
      </c>
      <c r="P6">
        <v>1</v>
      </c>
      <c r="Q6">
        <v>1</v>
      </c>
      <c r="R6">
        <v>1</v>
      </c>
      <c r="S6">
        <v>3</v>
      </c>
      <c r="T6">
        <v>3</v>
      </c>
      <c r="U6">
        <v>5</v>
      </c>
      <c r="V6">
        <v>5</v>
      </c>
      <c r="W6">
        <v>5</v>
      </c>
      <c r="X6">
        <v>5</v>
      </c>
      <c r="Y6">
        <v>5</v>
      </c>
      <c r="Z6">
        <v>5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</row>
    <row r="7" spans="1:36" x14ac:dyDescent="0.35">
      <c r="A7">
        <v>475</v>
      </c>
      <c r="B7">
        <v>8</v>
      </c>
      <c r="C7">
        <v>1</v>
      </c>
      <c r="D7">
        <v>6</v>
      </c>
      <c r="E7">
        <v>4</v>
      </c>
      <c r="F7" t="b">
        <v>0</v>
      </c>
      <c r="I7">
        <v>10</v>
      </c>
      <c r="J7">
        <v>14</v>
      </c>
      <c r="K7">
        <v>6</v>
      </c>
      <c r="L7" t="s">
        <v>472</v>
      </c>
      <c r="M7">
        <v>1</v>
      </c>
      <c r="N7">
        <v>3</v>
      </c>
      <c r="O7">
        <v>6</v>
      </c>
      <c r="P7">
        <v>4</v>
      </c>
      <c r="Q7">
        <v>2</v>
      </c>
      <c r="R7">
        <v>4</v>
      </c>
      <c r="S7">
        <v>9</v>
      </c>
      <c r="T7">
        <v>9</v>
      </c>
      <c r="U7">
        <v>10</v>
      </c>
      <c r="V7">
        <v>9</v>
      </c>
      <c r="W7">
        <v>8</v>
      </c>
      <c r="X7">
        <v>6</v>
      </c>
      <c r="Y7">
        <v>6</v>
      </c>
      <c r="Z7">
        <v>6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</row>
    <row r="8" spans="1:36" x14ac:dyDescent="0.35">
      <c r="A8">
        <v>476</v>
      </c>
      <c r="B8">
        <v>18</v>
      </c>
      <c r="C8">
        <v>1</v>
      </c>
      <c r="D8">
        <v>7</v>
      </c>
      <c r="E8">
        <v>4</v>
      </c>
      <c r="F8" t="b">
        <v>0</v>
      </c>
      <c r="I8">
        <v>12</v>
      </c>
      <c r="J8">
        <v>14</v>
      </c>
      <c r="K8">
        <v>7</v>
      </c>
      <c r="L8" t="s">
        <v>476</v>
      </c>
      <c r="M8">
        <v>16</v>
      </c>
      <c r="N8">
        <v>17</v>
      </c>
      <c r="O8">
        <v>16</v>
      </c>
      <c r="P8">
        <v>11</v>
      </c>
      <c r="Q8">
        <v>14</v>
      </c>
      <c r="R8">
        <v>11</v>
      </c>
      <c r="S8">
        <v>10</v>
      </c>
      <c r="T8">
        <v>7</v>
      </c>
      <c r="U8">
        <v>6</v>
      </c>
      <c r="V8">
        <v>6</v>
      </c>
      <c r="W8">
        <v>6</v>
      </c>
      <c r="X8">
        <v>7</v>
      </c>
      <c r="Y8">
        <v>8</v>
      </c>
      <c r="Z8">
        <v>7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</row>
    <row r="9" spans="1:36" x14ac:dyDescent="0.35">
      <c r="A9">
        <v>477</v>
      </c>
      <c r="B9">
        <v>15</v>
      </c>
      <c r="C9">
        <v>1</v>
      </c>
      <c r="D9">
        <v>8</v>
      </c>
      <c r="E9">
        <v>4</v>
      </c>
      <c r="F9" t="b">
        <v>0</v>
      </c>
      <c r="I9">
        <v>1</v>
      </c>
      <c r="J9">
        <v>14</v>
      </c>
      <c r="K9">
        <v>8</v>
      </c>
      <c r="L9" t="s">
        <v>454</v>
      </c>
      <c r="M9">
        <v>12</v>
      </c>
      <c r="N9">
        <v>15</v>
      </c>
      <c r="O9">
        <v>11</v>
      </c>
      <c r="P9">
        <v>7</v>
      </c>
      <c r="Q9">
        <v>7</v>
      </c>
      <c r="R9">
        <v>5</v>
      </c>
      <c r="S9">
        <v>8</v>
      </c>
      <c r="T9">
        <v>10</v>
      </c>
      <c r="U9">
        <v>8</v>
      </c>
      <c r="V9">
        <v>8</v>
      </c>
      <c r="W9">
        <v>7</v>
      </c>
      <c r="X9">
        <v>9</v>
      </c>
      <c r="Y9">
        <v>7</v>
      </c>
      <c r="Z9">
        <v>8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</row>
    <row r="10" spans="1:36" x14ac:dyDescent="0.35">
      <c r="A10">
        <v>478</v>
      </c>
      <c r="B10">
        <v>11</v>
      </c>
      <c r="C10">
        <v>1</v>
      </c>
      <c r="D10">
        <v>9</v>
      </c>
      <c r="E10">
        <v>2</v>
      </c>
      <c r="F10" t="b">
        <v>0</v>
      </c>
      <c r="I10">
        <v>11</v>
      </c>
      <c r="J10">
        <v>14</v>
      </c>
      <c r="K10">
        <v>9</v>
      </c>
      <c r="L10" t="s">
        <v>474</v>
      </c>
      <c r="M10">
        <v>9</v>
      </c>
      <c r="N10">
        <v>6</v>
      </c>
      <c r="O10">
        <v>8</v>
      </c>
      <c r="P10">
        <v>12</v>
      </c>
      <c r="Q10">
        <v>15</v>
      </c>
      <c r="R10">
        <v>16</v>
      </c>
      <c r="S10">
        <v>16</v>
      </c>
      <c r="T10">
        <v>15</v>
      </c>
      <c r="U10">
        <v>13</v>
      </c>
      <c r="V10">
        <v>14</v>
      </c>
      <c r="W10">
        <v>15</v>
      </c>
      <c r="X10">
        <v>13</v>
      </c>
      <c r="Y10">
        <v>12</v>
      </c>
      <c r="Z10">
        <v>9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</row>
    <row r="11" spans="1:36" x14ac:dyDescent="0.35">
      <c r="A11">
        <v>479</v>
      </c>
      <c r="B11">
        <v>9</v>
      </c>
      <c r="C11">
        <v>1</v>
      </c>
      <c r="D11">
        <v>10</v>
      </c>
      <c r="E11">
        <v>2</v>
      </c>
      <c r="F11" t="b">
        <v>0</v>
      </c>
      <c r="I11">
        <v>7</v>
      </c>
      <c r="J11">
        <v>14</v>
      </c>
      <c r="K11">
        <v>10</v>
      </c>
      <c r="L11" t="s">
        <v>466</v>
      </c>
      <c r="M11">
        <v>13</v>
      </c>
      <c r="N11">
        <v>14</v>
      </c>
      <c r="O11">
        <v>18</v>
      </c>
      <c r="P11">
        <v>13</v>
      </c>
      <c r="Q11">
        <v>10</v>
      </c>
      <c r="R11">
        <v>9</v>
      </c>
      <c r="S11">
        <v>7</v>
      </c>
      <c r="T11">
        <v>6</v>
      </c>
      <c r="U11">
        <v>7</v>
      </c>
      <c r="V11">
        <v>7</v>
      </c>
      <c r="W11">
        <v>10</v>
      </c>
      <c r="X11">
        <v>8</v>
      </c>
      <c r="Y11">
        <v>9</v>
      </c>
      <c r="Z11">
        <v>10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</row>
    <row r="12" spans="1:36" x14ac:dyDescent="0.35">
      <c r="A12">
        <v>480</v>
      </c>
      <c r="B12">
        <v>3</v>
      </c>
      <c r="C12">
        <v>1</v>
      </c>
      <c r="D12">
        <v>11</v>
      </c>
      <c r="E12">
        <v>0</v>
      </c>
      <c r="F12" t="b">
        <v>0</v>
      </c>
      <c r="I12">
        <v>18</v>
      </c>
      <c r="J12">
        <v>14</v>
      </c>
      <c r="K12">
        <v>11</v>
      </c>
      <c r="L12" t="s">
        <v>488</v>
      </c>
      <c r="M12">
        <v>7</v>
      </c>
      <c r="N12">
        <v>10</v>
      </c>
      <c r="O12">
        <v>10</v>
      </c>
      <c r="P12">
        <v>15</v>
      </c>
      <c r="Q12">
        <v>12</v>
      </c>
      <c r="R12">
        <v>12</v>
      </c>
      <c r="S12">
        <v>12</v>
      </c>
      <c r="T12">
        <v>13</v>
      </c>
      <c r="U12">
        <v>15</v>
      </c>
      <c r="V12">
        <v>15</v>
      </c>
      <c r="W12">
        <v>14</v>
      </c>
      <c r="X12">
        <v>15</v>
      </c>
      <c r="Y12">
        <v>14</v>
      </c>
      <c r="Z12">
        <v>11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</row>
    <row r="13" spans="1:36" x14ac:dyDescent="0.35">
      <c r="A13">
        <v>481</v>
      </c>
      <c r="B13">
        <v>1</v>
      </c>
      <c r="C13">
        <v>1</v>
      </c>
      <c r="D13">
        <v>12</v>
      </c>
      <c r="E13">
        <v>0</v>
      </c>
      <c r="F13" t="b">
        <v>0</v>
      </c>
      <c r="I13">
        <v>17</v>
      </c>
      <c r="J13">
        <v>14</v>
      </c>
      <c r="K13">
        <v>12</v>
      </c>
      <c r="L13" t="s">
        <v>486</v>
      </c>
      <c r="M13">
        <v>17</v>
      </c>
      <c r="N13">
        <v>16</v>
      </c>
      <c r="O13">
        <v>15</v>
      </c>
      <c r="P13">
        <v>17</v>
      </c>
      <c r="Q13">
        <v>16</v>
      </c>
      <c r="R13">
        <v>14</v>
      </c>
      <c r="S13">
        <v>13</v>
      </c>
      <c r="T13">
        <v>14</v>
      </c>
      <c r="U13">
        <v>11</v>
      </c>
      <c r="V13">
        <v>13</v>
      </c>
      <c r="W13">
        <v>12</v>
      </c>
      <c r="X13">
        <v>11</v>
      </c>
      <c r="Y13">
        <v>11</v>
      </c>
      <c r="Z13">
        <v>12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</row>
    <row r="14" spans="1:36" x14ac:dyDescent="0.35">
      <c r="A14">
        <v>482</v>
      </c>
      <c r="B14">
        <v>7</v>
      </c>
      <c r="C14">
        <v>1</v>
      </c>
      <c r="D14">
        <v>13</v>
      </c>
      <c r="E14">
        <v>0</v>
      </c>
      <c r="F14" t="b">
        <v>0</v>
      </c>
      <c r="I14">
        <v>4</v>
      </c>
      <c r="J14">
        <v>14</v>
      </c>
      <c r="K14">
        <v>13</v>
      </c>
      <c r="L14" t="s">
        <v>460</v>
      </c>
      <c r="M14">
        <v>14</v>
      </c>
      <c r="N14">
        <v>13</v>
      </c>
      <c r="O14">
        <v>9</v>
      </c>
      <c r="P14">
        <v>14</v>
      </c>
      <c r="Q14">
        <v>11</v>
      </c>
      <c r="R14">
        <v>13</v>
      </c>
      <c r="S14">
        <v>14</v>
      </c>
      <c r="T14">
        <v>12</v>
      </c>
      <c r="U14">
        <v>12</v>
      </c>
      <c r="V14">
        <v>10</v>
      </c>
      <c r="W14">
        <v>9</v>
      </c>
      <c r="X14">
        <v>10</v>
      </c>
      <c r="Y14">
        <v>10</v>
      </c>
      <c r="Z14">
        <v>13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</row>
    <row r="15" spans="1:36" x14ac:dyDescent="0.35">
      <c r="A15">
        <v>483</v>
      </c>
      <c r="B15">
        <v>4</v>
      </c>
      <c r="C15">
        <v>1</v>
      </c>
      <c r="D15">
        <v>14</v>
      </c>
      <c r="E15">
        <v>0</v>
      </c>
      <c r="F15" t="b">
        <v>0</v>
      </c>
      <c r="I15">
        <v>9</v>
      </c>
      <c r="J15">
        <v>14</v>
      </c>
      <c r="K15">
        <v>14</v>
      </c>
      <c r="L15" t="s">
        <v>470</v>
      </c>
      <c r="M15">
        <v>10</v>
      </c>
      <c r="N15">
        <v>7</v>
      </c>
      <c r="O15">
        <v>3</v>
      </c>
      <c r="P15">
        <v>2</v>
      </c>
      <c r="Q15">
        <v>4</v>
      </c>
      <c r="R15">
        <v>8</v>
      </c>
      <c r="S15">
        <v>6</v>
      </c>
      <c r="T15">
        <v>8</v>
      </c>
      <c r="U15">
        <v>9</v>
      </c>
      <c r="V15">
        <v>11</v>
      </c>
      <c r="W15">
        <v>13</v>
      </c>
      <c r="X15">
        <v>14</v>
      </c>
      <c r="Y15">
        <v>15</v>
      </c>
      <c r="Z15">
        <v>14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</row>
    <row r="16" spans="1:36" x14ac:dyDescent="0.35">
      <c r="A16">
        <v>484</v>
      </c>
      <c r="B16">
        <v>5</v>
      </c>
      <c r="C16">
        <v>1</v>
      </c>
      <c r="D16">
        <v>15</v>
      </c>
      <c r="E16">
        <v>0</v>
      </c>
      <c r="F16" t="b">
        <v>0</v>
      </c>
      <c r="I16">
        <v>6</v>
      </c>
      <c r="J16">
        <v>14</v>
      </c>
      <c r="K16">
        <v>15</v>
      </c>
      <c r="L16" t="s">
        <v>464</v>
      </c>
      <c r="M16">
        <v>2</v>
      </c>
      <c r="N16">
        <v>1</v>
      </c>
      <c r="O16">
        <v>5</v>
      </c>
      <c r="P16">
        <v>6</v>
      </c>
      <c r="Q16">
        <v>5</v>
      </c>
      <c r="R16">
        <v>10</v>
      </c>
      <c r="S16">
        <v>11</v>
      </c>
      <c r="T16">
        <v>11</v>
      </c>
      <c r="U16">
        <v>14</v>
      </c>
      <c r="V16">
        <v>12</v>
      </c>
      <c r="W16">
        <v>11</v>
      </c>
      <c r="X16">
        <v>12</v>
      </c>
      <c r="Y16">
        <v>13</v>
      </c>
      <c r="Z16">
        <v>15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</row>
    <row r="17" spans="1:36" x14ac:dyDescent="0.35">
      <c r="A17">
        <v>485</v>
      </c>
      <c r="B17">
        <v>12</v>
      </c>
      <c r="C17">
        <v>1</v>
      </c>
      <c r="D17">
        <v>16</v>
      </c>
      <c r="E17">
        <v>0</v>
      </c>
      <c r="F17" t="b">
        <v>0</v>
      </c>
      <c r="I17">
        <v>13</v>
      </c>
      <c r="J17">
        <v>14</v>
      </c>
      <c r="K17">
        <v>16</v>
      </c>
      <c r="L17" t="s">
        <v>478</v>
      </c>
      <c r="M17">
        <v>18</v>
      </c>
      <c r="N17">
        <v>18</v>
      </c>
      <c r="O17">
        <v>17</v>
      </c>
      <c r="P17">
        <v>18</v>
      </c>
      <c r="Q17">
        <v>18</v>
      </c>
      <c r="R17">
        <v>18</v>
      </c>
      <c r="S17">
        <v>17</v>
      </c>
      <c r="T17">
        <v>18</v>
      </c>
      <c r="U17">
        <v>18</v>
      </c>
      <c r="V17">
        <v>16</v>
      </c>
      <c r="W17">
        <v>16</v>
      </c>
      <c r="X17">
        <v>16</v>
      </c>
      <c r="Y17">
        <v>16</v>
      </c>
      <c r="Z17">
        <v>16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</row>
    <row r="18" spans="1:36" x14ac:dyDescent="0.35">
      <c r="A18">
        <v>486</v>
      </c>
      <c r="B18">
        <v>17</v>
      </c>
      <c r="C18">
        <v>1</v>
      </c>
      <c r="D18">
        <v>17</v>
      </c>
      <c r="E18">
        <v>0</v>
      </c>
      <c r="F18" t="b">
        <v>0</v>
      </c>
      <c r="I18">
        <v>15</v>
      </c>
      <c r="J18">
        <v>14</v>
      </c>
      <c r="K18">
        <v>17</v>
      </c>
      <c r="L18" t="s">
        <v>482</v>
      </c>
      <c r="M18">
        <v>8</v>
      </c>
      <c r="N18">
        <v>5</v>
      </c>
      <c r="O18">
        <v>7</v>
      </c>
      <c r="P18">
        <v>9</v>
      </c>
      <c r="Q18">
        <v>13</v>
      </c>
      <c r="R18">
        <v>15</v>
      </c>
      <c r="S18">
        <v>15</v>
      </c>
      <c r="T18">
        <v>16</v>
      </c>
      <c r="U18">
        <v>16</v>
      </c>
      <c r="V18">
        <v>17</v>
      </c>
      <c r="W18">
        <v>17</v>
      </c>
      <c r="X18">
        <v>17</v>
      </c>
      <c r="Y18">
        <v>17</v>
      </c>
      <c r="Z18">
        <v>17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</row>
    <row r="19" spans="1:36" x14ac:dyDescent="0.35">
      <c r="A19">
        <v>487</v>
      </c>
      <c r="B19">
        <v>13</v>
      </c>
      <c r="C19">
        <v>1</v>
      </c>
      <c r="D19">
        <v>18</v>
      </c>
      <c r="E19">
        <v>0</v>
      </c>
      <c r="F19" t="b">
        <v>0</v>
      </c>
      <c r="I19">
        <v>3</v>
      </c>
      <c r="J19">
        <v>14</v>
      </c>
      <c r="K19">
        <v>18</v>
      </c>
      <c r="L19" t="s">
        <v>458</v>
      </c>
      <c r="M19">
        <v>11</v>
      </c>
      <c r="N19">
        <v>9</v>
      </c>
      <c r="O19">
        <v>12</v>
      </c>
      <c r="P19">
        <v>16</v>
      </c>
      <c r="Q19">
        <v>17</v>
      </c>
      <c r="R19">
        <v>17</v>
      </c>
      <c r="S19">
        <v>18</v>
      </c>
      <c r="T19">
        <v>17</v>
      </c>
      <c r="U19">
        <v>17</v>
      </c>
      <c r="V19">
        <v>18</v>
      </c>
      <c r="W19">
        <v>18</v>
      </c>
      <c r="X19">
        <v>18</v>
      </c>
      <c r="Y19">
        <v>18</v>
      </c>
      <c r="Z19">
        <v>18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</row>
    <row r="20" spans="1:36" x14ac:dyDescent="0.35">
      <c r="A20">
        <v>488</v>
      </c>
      <c r="B20">
        <v>6</v>
      </c>
      <c r="C20">
        <v>2</v>
      </c>
      <c r="D20">
        <v>1</v>
      </c>
      <c r="E20">
        <v>8</v>
      </c>
      <c r="F20" t="b">
        <v>0</v>
      </c>
    </row>
    <row r="21" spans="1:36" x14ac:dyDescent="0.35">
      <c r="A21">
        <v>489</v>
      </c>
      <c r="B21">
        <v>14</v>
      </c>
      <c r="C21">
        <v>2</v>
      </c>
      <c r="D21">
        <v>2</v>
      </c>
      <c r="E21">
        <v>8</v>
      </c>
      <c r="F21" t="b">
        <v>0</v>
      </c>
    </row>
    <row r="22" spans="1:36" x14ac:dyDescent="0.35">
      <c r="A22">
        <v>490</v>
      </c>
      <c r="B22">
        <v>10</v>
      </c>
      <c r="C22">
        <v>2</v>
      </c>
      <c r="D22">
        <v>3</v>
      </c>
      <c r="E22">
        <v>8</v>
      </c>
      <c r="F22" t="b">
        <v>0</v>
      </c>
    </row>
    <row r="23" spans="1:36" x14ac:dyDescent="0.35">
      <c r="A23">
        <v>491</v>
      </c>
      <c r="B23">
        <v>8</v>
      </c>
      <c r="C23">
        <v>2</v>
      </c>
      <c r="D23">
        <v>4</v>
      </c>
      <c r="E23">
        <v>8</v>
      </c>
      <c r="F23" t="b">
        <v>0</v>
      </c>
    </row>
    <row r="24" spans="1:36" x14ac:dyDescent="0.35">
      <c r="A24">
        <v>492</v>
      </c>
      <c r="B24">
        <v>15</v>
      </c>
      <c r="C24">
        <v>2</v>
      </c>
      <c r="D24">
        <v>5</v>
      </c>
      <c r="E24">
        <v>8</v>
      </c>
      <c r="F24" t="b">
        <v>0</v>
      </c>
    </row>
    <row r="25" spans="1:36" x14ac:dyDescent="0.35">
      <c r="A25">
        <v>493</v>
      </c>
      <c r="B25">
        <v>11</v>
      </c>
      <c r="C25">
        <v>2</v>
      </c>
      <c r="D25">
        <v>6</v>
      </c>
      <c r="E25">
        <v>6</v>
      </c>
      <c r="F25" t="b">
        <v>0</v>
      </c>
    </row>
    <row r="26" spans="1:36" x14ac:dyDescent="0.35">
      <c r="A26">
        <v>494</v>
      </c>
      <c r="B26">
        <v>9</v>
      </c>
      <c r="C26">
        <v>2</v>
      </c>
      <c r="D26">
        <v>7</v>
      </c>
      <c r="E26">
        <v>6</v>
      </c>
      <c r="F26" t="b">
        <v>0</v>
      </c>
    </row>
    <row r="27" spans="1:36" x14ac:dyDescent="0.35">
      <c r="A27">
        <v>495</v>
      </c>
      <c r="B27">
        <v>16</v>
      </c>
      <c r="C27">
        <v>2</v>
      </c>
      <c r="D27">
        <v>8</v>
      </c>
      <c r="E27">
        <v>4</v>
      </c>
      <c r="F27" t="b">
        <v>0</v>
      </c>
    </row>
    <row r="28" spans="1:36" x14ac:dyDescent="0.35">
      <c r="A28">
        <v>496</v>
      </c>
      <c r="B28">
        <v>3</v>
      </c>
      <c r="C28">
        <v>2</v>
      </c>
      <c r="D28">
        <v>9</v>
      </c>
      <c r="E28">
        <v>4</v>
      </c>
      <c r="F28" t="b">
        <v>0</v>
      </c>
    </row>
    <row r="29" spans="1:36" x14ac:dyDescent="0.35">
      <c r="A29">
        <v>497</v>
      </c>
      <c r="B29">
        <v>18</v>
      </c>
      <c r="C29">
        <v>2</v>
      </c>
      <c r="D29">
        <v>10</v>
      </c>
      <c r="E29">
        <v>4</v>
      </c>
      <c r="F29" t="b">
        <v>0</v>
      </c>
    </row>
    <row r="30" spans="1:36" x14ac:dyDescent="0.35">
      <c r="A30">
        <v>498</v>
      </c>
      <c r="B30">
        <v>2</v>
      </c>
      <c r="C30">
        <v>2</v>
      </c>
      <c r="D30">
        <v>11</v>
      </c>
      <c r="E30">
        <v>4</v>
      </c>
      <c r="F30" t="b">
        <v>0</v>
      </c>
    </row>
    <row r="31" spans="1:36" x14ac:dyDescent="0.35">
      <c r="A31">
        <v>499</v>
      </c>
      <c r="B31">
        <v>5</v>
      </c>
      <c r="C31">
        <v>2</v>
      </c>
      <c r="D31">
        <v>12</v>
      </c>
      <c r="E31">
        <v>4</v>
      </c>
      <c r="F31" t="b">
        <v>0</v>
      </c>
    </row>
    <row r="32" spans="1:36" x14ac:dyDescent="0.35">
      <c r="A32">
        <v>500</v>
      </c>
      <c r="B32">
        <v>4</v>
      </c>
      <c r="C32">
        <v>2</v>
      </c>
      <c r="D32">
        <v>13</v>
      </c>
      <c r="E32">
        <v>0</v>
      </c>
      <c r="F32" t="b">
        <v>0</v>
      </c>
    </row>
    <row r="33" spans="1:6" x14ac:dyDescent="0.35">
      <c r="A33">
        <v>501</v>
      </c>
      <c r="B33">
        <v>7</v>
      </c>
      <c r="C33">
        <v>2</v>
      </c>
      <c r="D33">
        <v>14</v>
      </c>
      <c r="E33">
        <v>0</v>
      </c>
      <c r="F33" t="b">
        <v>0</v>
      </c>
    </row>
    <row r="34" spans="1:6" x14ac:dyDescent="0.35">
      <c r="A34">
        <v>502</v>
      </c>
      <c r="B34">
        <v>1</v>
      </c>
      <c r="C34">
        <v>2</v>
      </c>
      <c r="D34">
        <v>15</v>
      </c>
      <c r="E34">
        <v>0</v>
      </c>
      <c r="F34" t="b">
        <v>0</v>
      </c>
    </row>
    <row r="35" spans="1:6" x14ac:dyDescent="0.35">
      <c r="A35">
        <v>503</v>
      </c>
      <c r="B35">
        <v>17</v>
      </c>
      <c r="C35">
        <v>2</v>
      </c>
      <c r="D35">
        <v>16</v>
      </c>
      <c r="E35">
        <v>0</v>
      </c>
      <c r="F35" t="b">
        <v>0</v>
      </c>
    </row>
    <row r="36" spans="1:6" x14ac:dyDescent="0.35">
      <c r="A36">
        <v>504</v>
      </c>
      <c r="B36">
        <v>12</v>
      </c>
      <c r="C36">
        <v>2</v>
      </c>
      <c r="D36">
        <v>17</v>
      </c>
      <c r="E36">
        <v>0</v>
      </c>
      <c r="F36" t="b">
        <v>0</v>
      </c>
    </row>
    <row r="37" spans="1:6" x14ac:dyDescent="0.35">
      <c r="A37">
        <v>505</v>
      </c>
      <c r="B37">
        <v>13</v>
      </c>
      <c r="C37">
        <v>2</v>
      </c>
      <c r="D37">
        <v>18</v>
      </c>
      <c r="E37">
        <v>0</v>
      </c>
      <c r="F37" t="b">
        <v>0</v>
      </c>
    </row>
    <row r="38" spans="1:6" x14ac:dyDescent="0.35">
      <c r="A38">
        <v>506</v>
      </c>
      <c r="B38">
        <v>14</v>
      </c>
      <c r="C38">
        <v>3</v>
      </c>
      <c r="D38">
        <v>1</v>
      </c>
      <c r="E38">
        <v>12</v>
      </c>
      <c r="F38" t="b">
        <v>0</v>
      </c>
    </row>
    <row r="39" spans="1:6" x14ac:dyDescent="0.35">
      <c r="A39">
        <v>507</v>
      </c>
      <c r="B39">
        <v>8</v>
      </c>
      <c r="C39">
        <v>3</v>
      </c>
      <c r="D39">
        <v>2</v>
      </c>
      <c r="E39">
        <v>12</v>
      </c>
      <c r="F39" t="b">
        <v>0</v>
      </c>
    </row>
    <row r="40" spans="1:6" x14ac:dyDescent="0.35">
      <c r="A40">
        <v>508</v>
      </c>
      <c r="B40">
        <v>9</v>
      </c>
      <c r="C40">
        <v>3</v>
      </c>
      <c r="D40">
        <v>3</v>
      </c>
      <c r="E40">
        <v>10</v>
      </c>
      <c r="F40" t="b">
        <v>0</v>
      </c>
    </row>
    <row r="41" spans="1:6" x14ac:dyDescent="0.35">
      <c r="A41">
        <v>509</v>
      </c>
      <c r="B41">
        <v>16</v>
      </c>
      <c r="C41">
        <v>3</v>
      </c>
      <c r="D41">
        <v>4</v>
      </c>
      <c r="E41">
        <v>8</v>
      </c>
      <c r="F41" t="b">
        <v>0</v>
      </c>
    </row>
    <row r="42" spans="1:6" x14ac:dyDescent="0.35">
      <c r="A42">
        <v>510</v>
      </c>
      <c r="B42">
        <v>6</v>
      </c>
      <c r="C42">
        <v>3</v>
      </c>
      <c r="D42">
        <v>5</v>
      </c>
      <c r="E42">
        <v>8</v>
      </c>
      <c r="F42" t="b">
        <v>0</v>
      </c>
    </row>
    <row r="43" spans="1:6" x14ac:dyDescent="0.35">
      <c r="A43">
        <v>511</v>
      </c>
      <c r="B43">
        <v>10</v>
      </c>
      <c r="C43">
        <v>3</v>
      </c>
      <c r="D43">
        <v>6</v>
      </c>
      <c r="E43">
        <v>8</v>
      </c>
      <c r="F43" t="b">
        <v>0</v>
      </c>
    </row>
    <row r="44" spans="1:6" x14ac:dyDescent="0.35">
      <c r="A44">
        <v>512</v>
      </c>
      <c r="B44">
        <v>15</v>
      </c>
      <c r="C44">
        <v>3</v>
      </c>
      <c r="D44">
        <v>7</v>
      </c>
      <c r="E44">
        <v>8</v>
      </c>
      <c r="F44" t="b">
        <v>0</v>
      </c>
    </row>
    <row r="45" spans="1:6" x14ac:dyDescent="0.35">
      <c r="A45">
        <v>513</v>
      </c>
      <c r="B45">
        <v>11</v>
      </c>
      <c r="C45">
        <v>3</v>
      </c>
      <c r="D45">
        <v>8</v>
      </c>
      <c r="E45">
        <v>6</v>
      </c>
      <c r="F45" t="b">
        <v>0</v>
      </c>
    </row>
    <row r="46" spans="1:6" x14ac:dyDescent="0.35">
      <c r="A46">
        <v>514</v>
      </c>
      <c r="B46">
        <v>4</v>
      </c>
      <c r="C46">
        <v>3</v>
      </c>
      <c r="D46">
        <v>9</v>
      </c>
      <c r="E46">
        <v>4</v>
      </c>
      <c r="F46" t="b">
        <v>0</v>
      </c>
    </row>
    <row r="47" spans="1:6" x14ac:dyDescent="0.35">
      <c r="A47">
        <v>515</v>
      </c>
      <c r="B47">
        <v>18</v>
      </c>
      <c r="C47">
        <v>3</v>
      </c>
      <c r="D47">
        <v>10</v>
      </c>
      <c r="E47">
        <v>4</v>
      </c>
      <c r="F47" t="b">
        <v>0</v>
      </c>
    </row>
    <row r="48" spans="1:6" x14ac:dyDescent="0.35">
      <c r="A48">
        <v>516</v>
      </c>
      <c r="B48">
        <v>1</v>
      </c>
      <c r="C48">
        <v>3</v>
      </c>
      <c r="D48">
        <v>11</v>
      </c>
      <c r="E48">
        <v>4</v>
      </c>
      <c r="F48" t="b">
        <v>0</v>
      </c>
    </row>
    <row r="49" spans="1:6" x14ac:dyDescent="0.35">
      <c r="A49">
        <v>517</v>
      </c>
      <c r="B49">
        <v>3</v>
      </c>
      <c r="C49">
        <v>3</v>
      </c>
      <c r="D49">
        <v>12</v>
      </c>
      <c r="E49">
        <v>4</v>
      </c>
      <c r="F49" t="b">
        <v>0</v>
      </c>
    </row>
    <row r="50" spans="1:6" x14ac:dyDescent="0.35">
      <c r="A50">
        <v>518</v>
      </c>
      <c r="B50">
        <v>2</v>
      </c>
      <c r="C50">
        <v>3</v>
      </c>
      <c r="D50">
        <v>13</v>
      </c>
      <c r="E50">
        <v>4</v>
      </c>
      <c r="F50" t="b">
        <v>0</v>
      </c>
    </row>
    <row r="51" spans="1:6" x14ac:dyDescent="0.35">
      <c r="A51">
        <v>519</v>
      </c>
      <c r="B51">
        <v>5</v>
      </c>
      <c r="C51">
        <v>3</v>
      </c>
      <c r="D51">
        <v>14</v>
      </c>
      <c r="E51">
        <v>4</v>
      </c>
      <c r="F51" t="b">
        <v>0</v>
      </c>
    </row>
    <row r="52" spans="1:6" x14ac:dyDescent="0.35">
      <c r="A52">
        <v>520</v>
      </c>
      <c r="B52">
        <v>17</v>
      </c>
      <c r="C52">
        <v>3</v>
      </c>
      <c r="D52">
        <v>15</v>
      </c>
      <c r="E52">
        <v>4</v>
      </c>
      <c r="F52" t="b">
        <v>0</v>
      </c>
    </row>
    <row r="53" spans="1:6" x14ac:dyDescent="0.35">
      <c r="A53">
        <v>521</v>
      </c>
      <c r="B53">
        <v>12</v>
      </c>
      <c r="C53">
        <v>3</v>
      </c>
      <c r="D53">
        <v>16</v>
      </c>
      <c r="E53">
        <v>4</v>
      </c>
      <c r="F53" t="b">
        <v>0</v>
      </c>
    </row>
    <row r="54" spans="1:6" x14ac:dyDescent="0.35">
      <c r="A54">
        <v>522</v>
      </c>
      <c r="B54">
        <v>13</v>
      </c>
      <c r="C54">
        <v>3</v>
      </c>
      <c r="D54">
        <v>17</v>
      </c>
      <c r="E54">
        <v>4</v>
      </c>
      <c r="F54" t="b">
        <v>0</v>
      </c>
    </row>
    <row r="55" spans="1:6" x14ac:dyDescent="0.35">
      <c r="A55">
        <v>523</v>
      </c>
      <c r="B55">
        <v>7</v>
      </c>
      <c r="C55">
        <v>3</v>
      </c>
      <c r="D55">
        <v>18</v>
      </c>
      <c r="E55">
        <v>0</v>
      </c>
      <c r="F55" t="b">
        <v>0</v>
      </c>
    </row>
    <row r="56" spans="1:6" x14ac:dyDescent="0.35">
      <c r="A56">
        <v>524</v>
      </c>
      <c r="B56">
        <v>14</v>
      </c>
      <c r="C56">
        <v>4</v>
      </c>
      <c r="D56">
        <v>1</v>
      </c>
      <c r="E56">
        <v>16</v>
      </c>
      <c r="F56" t="b">
        <v>0</v>
      </c>
    </row>
    <row r="57" spans="1:6" x14ac:dyDescent="0.35">
      <c r="A57">
        <v>525</v>
      </c>
      <c r="B57">
        <v>9</v>
      </c>
      <c r="C57">
        <v>4</v>
      </c>
      <c r="D57">
        <v>2</v>
      </c>
      <c r="E57">
        <v>14</v>
      </c>
      <c r="F57" t="b">
        <v>0</v>
      </c>
    </row>
    <row r="58" spans="1:6" x14ac:dyDescent="0.35">
      <c r="A58">
        <v>526</v>
      </c>
      <c r="B58">
        <v>16</v>
      </c>
      <c r="C58">
        <v>4</v>
      </c>
      <c r="D58">
        <v>3</v>
      </c>
      <c r="E58">
        <v>12</v>
      </c>
      <c r="F58" t="b">
        <v>0</v>
      </c>
    </row>
    <row r="59" spans="1:6" x14ac:dyDescent="0.35">
      <c r="A59">
        <v>527</v>
      </c>
      <c r="B59">
        <v>10</v>
      </c>
      <c r="C59">
        <v>4</v>
      </c>
      <c r="D59">
        <v>4</v>
      </c>
      <c r="E59">
        <v>12</v>
      </c>
      <c r="F59" t="b">
        <v>0</v>
      </c>
    </row>
    <row r="60" spans="1:6" x14ac:dyDescent="0.35">
      <c r="A60">
        <v>528</v>
      </c>
      <c r="B60">
        <v>8</v>
      </c>
      <c r="C60">
        <v>4</v>
      </c>
      <c r="D60">
        <v>5</v>
      </c>
      <c r="E60">
        <v>12</v>
      </c>
      <c r="F60" t="b">
        <v>0</v>
      </c>
    </row>
    <row r="61" spans="1:6" x14ac:dyDescent="0.35">
      <c r="A61">
        <v>529</v>
      </c>
      <c r="B61">
        <v>6</v>
      </c>
      <c r="C61">
        <v>4</v>
      </c>
      <c r="D61">
        <v>6</v>
      </c>
      <c r="E61">
        <v>8</v>
      </c>
      <c r="F61" t="b">
        <v>0</v>
      </c>
    </row>
    <row r="62" spans="1:6" x14ac:dyDescent="0.35">
      <c r="A62">
        <v>530</v>
      </c>
      <c r="B62">
        <v>1</v>
      </c>
      <c r="C62">
        <v>4</v>
      </c>
      <c r="D62">
        <v>7</v>
      </c>
      <c r="E62">
        <v>8</v>
      </c>
      <c r="F62" t="b">
        <v>0</v>
      </c>
    </row>
    <row r="63" spans="1:6" x14ac:dyDescent="0.35">
      <c r="A63">
        <v>531</v>
      </c>
      <c r="B63">
        <v>5</v>
      </c>
      <c r="C63">
        <v>4</v>
      </c>
      <c r="D63">
        <v>8</v>
      </c>
      <c r="E63">
        <v>8</v>
      </c>
      <c r="F63" t="b">
        <v>0</v>
      </c>
    </row>
    <row r="64" spans="1:6" x14ac:dyDescent="0.35">
      <c r="A64">
        <v>532</v>
      </c>
      <c r="B64">
        <v>15</v>
      </c>
      <c r="C64">
        <v>4</v>
      </c>
      <c r="D64">
        <v>9</v>
      </c>
      <c r="E64">
        <v>8</v>
      </c>
      <c r="F64" t="b">
        <v>0</v>
      </c>
    </row>
    <row r="65" spans="1:6" x14ac:dyDescent="0.35">
      <c r="A65">
        <v>533</v>
      </c>
      <c r="B65">
        <v>2</v>
      </c>
      <c r="C65">
        <v>4</v>
      </c>
      <c r="D65">
        <v>10</v>
      </c>
      <c r="E65">
        <v>8</v>
      </c>
      <c r="F65" t="b">
        <v>0</v>
      </c>
    </row>
    <row r="66" spans="1:6" x14ac:dyDescent="0.35">
      <c r="A66">
        <v>534</v>
      </c>
      <c r="B66">
        <v>12</v>
      </c>
      <c r="C66">
        <v>4</v>
      </c>
      <c r="D66">
        <v>11</v>
      </c>
      <c r="E66">
        <v>8</v>
      </c>
      <c r="F66" t="b">
        <v>0</v>
      </c>
    </row>
    <row r="67" spans="1:6" x14ac:dyDescent="0.35">
      <c r="A67">
        <v>535</v>
      </c>
      <c r="B67">
        <v>11</v>
      </c>
      <c r="C67">
        <v>4</v>
      </c>
      <c r="D67">
        <v>12</v>
      </c>
      <c r="E67">
        <v>6</v>
      </c>
      <c r="F67" t="b">
        <v>0</v>
      </c>
    </row>
    <row r="68" spans="1:6" x14ac:dyDescent="0.35">
      <c r="A68">
        <v>536</v>
      </c>
      <c r="B68">
        <v>7</v>
      </c>
      <c r="C68">
        <v>4</v>
      </c>
      <c r="D68">
        <v>13</v>
      </c>
      <c r="E68">
        <v>4</v>
      </c>
      <c r="F68" t="b">
        <v>0</v>
      </c>
    </row>
    <row r="69" spans="1:6" x14ac:dyDescent="0.35">
      <c r="A69">
        <v>537</v>
      </c>
      <c r="B69">
        <v>4</v>
      </c>
      <c r="C69">
        <v>4</v>
      </c>
      <c r="D69">
        <v>14</v>
      </c>
      <c r="E69">
        <v>4</v>
      </c>
      <c r="F69" t="b">
        <v>0</v>
      </c>
    </row>
    <row r="70" spans="1:6" x14ac:dyDescent="0.35">
      <c r="A70">
        <v>538</v>
      </c>
      <c r="B70">
        <v>18</v>
      </c>
      <c r="C70">
        <v>4</v>
      </c>
      <c r="D70">
        <v>15</v>
      </c>
      <c r="E70">
        <v>4</v>
      </c>
      <c r="F70" t="b">
        <v>0</v>
      </c>
    </row>
    <row r="71" spans="1:6" x14ac:dyDescent="0.35">
      <c r="A71">
        <v>539</v>
      </c>
      <c r="B71">
        <v>3</v>
      </c>
      <c r="C71">
        <v>4</v>
      </c>
      <c r="D71">
        <v>16</v>
      </c>
      <c r="E71">
        <v>4</v>
      </c>
      <c r="F71" t="b">
        <v>0</v>
      </c>
    </row>
    <row r="72" spans="1:6" x14ac:dyDescent="0.35">
      <c r="A72">
        <v>540</v>
      </c>
      <c r="B72">
        <v>17</v>
      </c>
      <c r="C72">
        <v>4</v>
      </c>
      <c r="D72">
        <v>17</v>
      </c>
      <c r="E72">
        <v>4</v>
      </c>
      <c r="F72" t="b">
        <v>0</v>
      </c>
    </row>
    <row r="73" spans="1:6" x14ac:dyDescent="0.35">
      <c r="A73">
        <v>541</v>
      </c>
      <c r="B73">
        <v>13</v>
      </c>
      <c r="C73">
        <v>4</v>
      </c>
      <c r="D73">
        <v>18</v>
      </c>
      <c r="E73">
        <v>4</v>
      </c>
      <c r="F73" t="b">
        <v>0</v>
      </c>
    </row>
    <row r="74" spans="1:6" x14ac:dyDescent="0.35">
      <c r="A74">
        <v>542</v>
      </c>
      <c r="B74">
        <v>14</v>
      </c>
      <c r="C74">
        <v>5</v>
      </c>
      <c r="D74">
        <v>1</v>
      </c>
      <c r="E74">
        <v>16</v>
      </c>
      <c r="F74" t="b">
        <v>0</v>
      </c>
    </row>
    <row r="75" spans="1:6" x14ac:dyDescent="0.35">
      <c r="A75">
        <v>543</v>
      </c>
      <c r="B75">
        <v>10</v>
      </c>
      <c r="C75">
        <v>5</v>
      </c>
      <c r="D75">
        <v>2</v>
      </c>
      <c r="E75">
        <v>16</v>
      </c>
      <c r="F75" t="b">
        <v>0</v>
      </c>
    </row>
    <row r="76" spans="1:6" x14ac:dyDescent="0.35">
      <c r="A76">
        <v>544</v>
      </c>
      <c r="B76">
        <v>8</v>
      </c>
      <c r="C76">
        <v>5</v>
      </c>
      <c r="D76">
        <v>3</v>
      </c>
      <c r="E76">
        <v>16</v>
      </c>
      <c r="F76" t="b">
        <v>0</v>
      </c>
    </row>
    <row r="77" spans="1:6" x14ac:dyDescent="0.35">
      <c r="A77">
        <v>545</v>
      </c>
      <c r="B77">
        <v>9</v>
      </c>
      <c r="C77">
        <v>5</v>
      </c>
      <c r="D77">
        <v>4</v>
      </c>
      <c r="E77">
        <v>14</v>
      </c>
      <c r="F77" t="b">
        <v>0</v>
      </c>
    </row>
    <row r="78" spans="1:6" x14ac:dyDescent="0.35">
      <c r="A78">
        <v>546</v>
      </c>
      <c r="B78">
        <v>6</v>
      </c>
      <c r="C78">
        <v>5</v>
      </c>
      <c r="D78">
        <v>5</v>
      </c>
      <c r="E78">
        <v>12</v>
      </c>
      <c r="F78" t="b">
        <v>0</v>
      </c>
    </row>
    <row r="79" spans="1:6" x14ac:dyDescent="0.35">
      <c r="A79">
        <v>547</v>
      </c>
      <c r="B79">
        <v>16</v>
      </c>
      <c r="C79">
        <v>5</v>
      </c>
      <c r="D79">
        <v>6</v>
      </c>
      <c r="E79">
        <v>12</v>
      </c>
      <c r="F79" t="b">
        <v>0</v>
      </c>
    </row>
    <row r="80" spans="1:6" x14ac:dyDescent="0.35">
      <c r="A80">
        <v>548</v>
      </c>
      <c r="B80">
        <v>1</v>
      </c>
      <c r="C80">
        <v>5</v>
      </c>
      <c r="D80">
        <v>7</v>
      </c>
      <c r="E80">
        <v>12</v>
      </c>
      <c r="F80" t="b">
        <v>0</v>
      </c>
    </row>
    <row r="81" spans="1:6" x14ac:dyDescent="0.35">
      <c r="A81">
        <v>549</v>
      </c>
      <c r="B81">
        <v>5</v>
      </c>
      <c r="C81">
        <v>5</v>
      </c>
      <c r="D81">
        <v>8</v>
      </c>
      <c r="E81">
        <v>12</v>
      </c>
      <c r="F81" t="b">
        <v>0</v>
      </c>
    </row>
    <row r="82" spans="1:6" x14ac:dyDescent="0.35">
      <c r="A82">
        <v>550</v>
      </c>
      <c r="B82">
        <v>2</v>
      </c>
      <c r="C82">
        <v>5</v>
      </c>
      <c r="D82">
        <v>9</v>
      </c>
      <c r="E82">
        <v>12</v>
      </c>
      <c r="F82" t="b">
        <v>0</v>
      </c>
    </row>
    <row r="83" spans="1:6" x14ac:dyDescent="0.35">
      <c r="A83">
        <v>551</v>
      </c>
      <c r="B83">
        <v>7</v>
      </c>
      <c r="C83">
        <v>5</v>
      </c>
      <c r="D83">
        <v>10</v>
      </c>
      <c r="E83">
        <v>8</v>
      </c>
      <c r="F83" t="b">
        <v>0</v>
      </c>
    </row>
    <row r="84" spans="1:6" x14ac:dyDescent="0.35">
      <c r="A84">
        <v>552</v>
      </c>
      <c r="B84">
        <v>4</v>
      </c>
      <c r="C84">
        <v>5</v>
      </c>
      <c r="D84">
        <v>11</v>
      </c>
      <c r="E84">
        <v>8</v>
      </c>
      <c r="F84" t="b">
        <v>0</v>
      </c>
    </row>
    <row r="85" spans="1:6" x14ac:dyDescent="0.35">
      <c r="A85">
        <v>553</v>
      </c>
      <c r="B85">
        <v>18</v>
      </c>
      <c r="C85">
        <v>5</v>
      </c>
      <c r="D85">
        <v>12</v>
      </c>
      <c r="E85">
        <v>8</v>
      </c>
      <c r="F85" t="b">
        <v>0</v>
      </c>
    </row>
    <row r="86" spans="1:6" x14ac:dyDescent="0.35">
      <c r="A86">
        <v>554</v>
      </c>
      <c r="B86">
        <v>15</v>
      </c>
      <c r="C86">
        <v>5</v>
      </c>
      <c r="D86">
        <v>13</v>
      </c>
      <c r="E86">
        <v>8</v>
      </c>
      <c r="F86" t="b">
        <v>0</v>
      </c>
    </row>
    <row r="87" spans="1:6" x14ac:dyDescent="0.35">
      <c r="A87">
        <v>555</v>
      </c>
      <c r="B87">
        <v>12</v>
      </c>
      <c r="C87">
        <v>5</v>
      </c>
      <c r="D87">
        <v>14</v>
      </c>
      <c r="E87">
        <v>8</v>
      </c>
      <c r="F87" t="b">
        <v>0</v>
      </c>
    </row>
    <row r="88" spans="1:6" x14ac:dyDescent="0.35">
      <c r="A88">
        <v>556</v>
      </c>
      <c r="B88">
        <v>11</v>
      </c>
      <c r="C88">
        <v>5</v>
      </c>
      <c r="D88">
        <v>15</v>
      </c>
      <c r="E88">
        <v>6</v>
      </c>
      <c r="F88" t="b">
        <v>0</v>
      </c>
    </row>
    <row r="89" spans="1:6" x14ac:dyDescent="0.35">
      <c r="A89">
        <v>557</v>
      </c>
      <c r="B89">
        <v>17</v>
      </c>
      <c r="C89">
        <v>5</v>
      </c>
      <c r="D89">
        <v>16</v>
      </c>
      <c r="E89">
        <v>4</v>
      </c>
      <c r="F89" t="b">
        <v>0</v>
      </c>
    </row>
    <row r="90" spans="1:6" x14ac:dyDescent="0.35">
      <c r="A90">
        <v>558</v>
      </c>
      <c r="B90">
        <v>3</v>
      </c>
      <c r="C90">
        <v>5</v>
      </c>
      <c r="D90">
        <v>17</v>
      </c>
      <c r="E90">
        <v>4</v>
      </c>
      <c r="F90" t="b">
        <v>0</v>
      </c>
    </row>
    <row r="91" spans="1:6" x14ac:dyDescent="0.35">
      <c r="A91">
        <v>559</v>
      </c>
      <c r="B91">
        <v>13</v>
      </c>
      <c r="C91">
        <v>5</v>
      </c>
      <c r="D91">
        <v>18</v>
      </c>
      <c r="E91">
        <v>4</v>
      </c>
      <c r="F91" t="b">
        <v>0</v>
      </c>
    </row>
    <row r="92" spans="1:6" x14ac:dyDescent="0.35">
      <c r="A92">
        <v>560</v>
      </c>
      <c r="B92">
        <v>14</v>
      </c>
      <c r="C92">
        <v>6</v>
      </c>
      <c r="D92">
        <v>1</v>
      </c>
      <c r="E92">
        <v>20</v>
      </c>
      <c r="F92" t="b">
        <v>0</v>
      </c>
    </row>
    <row r="93" spans="1:6" x14ac:dyDescent="0.35">
      <c r="A93">
        <v>561</v>
      </c>
      <c r="B93">
        <v>8</v>
      </c>
      <c r="C93">
        <v>6</v>
      </c>
      <c r="D93">
        <v>2</v>
      </c>
      <c r="E93">
        <v>20</v>
      </c>
      <c r="F93" t="b">
        <v>0</v>
      </c>
    </row>
    <row r="94" spans="1:6" x14ac:dyDescent="0.35">
      <c r="A94">
        <v>562</v>
      </c>
      <c r="B94">
        <v>16</v>
      </c>
      <c r="C94">
        <v>6</v>
      </c>
      <c r="D94">
        <v>3</v>
      </c>
      <c r="E94">
        <v>16</v>
      </c>
      <c r="F94" t="b">
        <v>0</v>
      </c>
    </row>
    <row r="95" spans="1:6" x14ac:dyDescent="0.35">
      <c r="A95">
        <v>563</v>
      </c>
      <c r="B95">
        <v>10</v>
      </c>
      <c r="C95">
        <v>6</v>
      </c>
      <c r="D95">
        <v>4</v>
      </c>
      <c r="E95">
        <v>16</v>
      </c>
      <c r="F95" t="b">
        <v>0</v>
      </c>
    </row>
    <row r="96" spans="1:6" x14ac:dyDescent="0.35">
      <c r="A96">
        <v>564</v>
      </c>
      <c r="B96">
        <v>1</v>
      </c>
      <c r="C96">
        <v>6</v>
      </c>
      <c r="D96">
        <v>5</v>
      </c>
      <c r="E96">
        <v>16</v>
      </c>
      <c r="F96" t="b">
        <v>0</v>
      </c>
    </row>
    <row r="97" spans="1:6" x14ac:dyDescent="0.35">
      <c r="A97">
        <v>565</v>
      </c>
      <c r="B97">
        <v>5</v>
      </c>
      <c r="C97">
        <v>6</v>
      </c>
      <c r="D97">
        <v>6</v>
      </c>
      <c r="E97">
        <v>16</v>
      </c>
      <c r="F97" t="b">
        <v>0</v>
      </c>
    </row>
    <row r="98" spans="1:6" x14ac:dyDescent="0.35">
      <c r="A98">
        <v>566</v>
      </c>
      <c r="B98">
        <v>2</v>
      </c>
      <c r="C98">
        <v>6</v>
      </c>
      <c r="D98">
        <v>7</v>
      </c>
      <c r="E98">
        <v>16</v>
      </c>
      <c r="F98" t="b">
        <v>0</v>
      </c>
    </row>
    <row r="99" spans="1:6" x14ac:dyDescent="0.35">
      <c r="A99">
        <v>567</v>
      </c>
      <c r="B99">
        <v>9</v>
      </c>
      <c r="C99">
        <v>6</v>
      </c>
      <c r="D99">
        <v>8</v>
      </c>
      <c r="E99">
        <v>14</v>
      </c>
      <c r="F99" t="b">
        <v>0</v>
      </c>
    </row>
    <row r="100" spans="1:6" x14ac:dyDescent="0.35">
      <c r="A100">
        <v>568</v>
      </c>
      <c r="B100">
        <v>7</v>
      </c>
      <c r="C100">
        <v>6</v>
      </c>
      <c r="D100">
        <v>9</v>
      </c>
      <c r="E100">
        <v>12</v>
      </c>
      <c r="F100" t="b">
        <v>0</v>
      </c>
    </row>
    <row r="101" spans="1:6" x14ac:dyDescent="0.35">
      <c r="A101">
        <v>569</v>
      </c>
      <c r="B101">
        <v>6</v>
      </c>
      <c r="C101">
        <v>6</v>
      </c>
      <c r="D101">
        <v>10</v>
      </c>
      <c r="E101">
        <v>12</v>
      </c>
      <c r="F101" t="b">
        <v>0</v>
      </c>
    </row>
    <row r="102" spans="1:6" x14ac:dyDescent="0.35">
      <c r="A102">
        <v>570</v>
      </c>
      <c r="B102">
        <v>12</v>
      </c>
      <c r="C102">
        <v>6</v>
      </c>
      <c r="D102">
        <v>11</v>
      </c>
      <c r="E102">
        <v>12</v>
      </c>
      <c r="F102" t="b">
        <v>0</v>
      </c>
    </row>
    <row r="103" spans="1:6" x14ac:dyDescent="0.35">
      <c r="A103">
        <v>571</v>
      </c>
      <c r="B103">
        <v>18</v>
      </c>
      <c r="C103">
        <v>6</v>
      </c>
      <c r="D103">
        <v>12</v>
      </c>
      <c r="E103">
        <v>8</v>
      </c>
      <c r="F103" t="b">
        <v>0</v>
      </c>
    </row>
    <row r="104" spans="1:6" x14ac:dyDescent="0.35">
      <c r="A104">
        <v>572</v>
      </c>
      <c r="B104">
        <v>4</v>
      </c>
      <c r="C104">
        <v>6</v>
      </c>
      <c r="D104">
        <v>13</v>
      </c>
      <c r="E104">
        <v>8</v>
      </c>
      <c r="F104" t="b">
        <v>0</v>
      </c>
    </row>
    <row r="105" spans="1:6" x14ac:dyDescent="0.35">
      <c r="A105">
        <v>573</v>
      </c>
      <c r="B105">
        <v>17</v>
      </c>
      <c r="C105">
        <v>6</v>
      </c>
      <c r="D105">
        <v>14</v>
      </c>
      <c r="E105">
        <v>8</v>
      </c>
      <c r="F105" t="b">
        <v>0</v>
      </c>
    </row>
    <row r="106" spans="1:6" x14ac:dyDescent="0.35">
      <c r="A106">
        <v>574</v>
      </c>
      <c r="B106">
        <v>15</v>
      </c>
      <c r="C106">
        <v>6</v>
      </c>
      <c r="D106">
        <v>15</v>
      </c>
      <c r="E106">
        <v>8</v>
      </c>
      <c r="F106" t="b">
        <v>0</v>
      </c>
    </row>
    <row r="107" spans="1:6" x14ac:dyDescent="0.35">
      <c r="A107">
        <v>575</v>
      </c>
      <c r="B107">
        <v>11</v>
      </c>
      <c r="C107">
        <v>6</v>
      </c>
      <c r="D107">
        <v>16</v>
      </c>
      <c r="E107">
        <v>6</v>
      </c>
      <c r="F107" t="b">
        <v>0</v>
      </c>
    </row>
    <row r="108" spans="1:6" x14ac:dyDescent="0.35">
      <c r="A108">
        <v>576</v>
      </c>
      <c r="B108">
        <v>3</v>
      </c>
      <c r="C108">
        <v>6</v>
      </c>
      <c r="D108">
        <v>17</v>
      </c>
      <c r="E108">
        <v>4</v>
      </c>
      <c r="F108" t="b">
        <v>0</v>
      </c>
    </row>
    <row r="109" spans="1:6" x14ac:dyDescent="0.35">
      <c r="A109">
        <v>577</v>
      </c>
      <c r="B109">
        <v>13</v>
      </c>
      <c r="C109">
        <v>6</v>
      </c>
      <c r="D109">
        <v>18</v>
      </c>
      <c r="E109">
        <v>4</v>
      </c>
      <c r="F109" t="b">
        <v>0</v>
      </c>
    </row>
    <row r="110" spans="1:6" x14ac:dyDescent="0.35">
      <c r="A110">
        <v>578</v>
      </c>
      <c r="B110">
        <v>8</v>
      </c>
      <c r="C110">
        <v>7</v>
      </c>
      <c r="D110">
        <v>1</v>
      </c>
      <c r="E110">
        <v>24</v>
      </c>
      <c r="F110" t="b">
        <v>0</v>
      </c>
    </row>
    <row r="111" spans="1:6" x14ac:dyDescent="0.35">
      <c r="A111">
        <v>579</v>
      </c>
      <c r="B111">
        <v>16</v>
      </c>
      <c r="C111">
        <v>7</v>
      </c>
      <c r="D111">
        <v>2</v>
      </c>
      <c r="E111">
        <v>20</v>
      </c>
      <c r="F111" t="b">
        <v>0</v>
      </c>
    </row>
    <row r="112" spans="1:6" x14ac:dyDescent="0.35">
      <c r="A112">
        <v>580</v>
      </c>
      <c r="B112">
        <v>14</v>
      </c>
      <c r="C112">
        <v>7</v>
      </c>
      <c r="D112">
        <v>3</v>
      </c>
      <c r="E112">
        <v>20</v>
      </c>
      <c r="F112" t="b">
        <v>0</v>
      </c>
    </row>
    <row r="113" spans="1:6" x14ac:dyDescent="0.35">
      <c r="A113">
        <v>581</v>
      </c>
      <c r="B113">
        <v>5</v>
      </c>
      <c r="C113">
        <v>7</v>
      </c>
      <c r="D113">
        <v>4</v>
      </c>
      <c r="E113">
        <v>20</v>
      </c>
      <c r="F113" t="b">
        <v>0</v>
      </c>
    </row>
    <row r="114" spans="1:6" x14ac:dyDescent="0.35">
      <c r="A114">
        <v>582</v>
      </c>
      <c r="B114">
        <v>2</v>
      </c>
      <c r="C114">
        <v>7</v>
      </c>
      <c r="D114">
        <v>5</v>
      </c>
      <c r="E114">
        <v>20</v>
      </c>
      <c r="F114" t="b">
        <v>0</v>
      </c>
    </row>
    <row r="115" spans="1:6" x14ac:dyDescent="0.35">
      <c r="A115">
        <v>583</v>
      </c>
      <c r="B115">
        <v>9</v>
      </c>
      <c r="C115">
        <v>7</v>
      </c>
      <c r="D115">
        <v>6</v>
      </c>
      <c r="E115">
        <v>18</v>
      </c>
      <c r="F115" t="b">
        <v>0</v>
      </c>
    </row>
    <row r="116" spans="1:6" x14ac:dyDescent="0.35">
      <c r="A116">
        <v>584</v>
      </c>
      <c r="B116">
        <v>7</v>
      </c>
      <c r="C116">
        <v>7</v>
      </c>
      <c r="D116">
        <v>7</v>
      </c>
      <c r="E116">
        <v>16</v>
      </c>
      <c r="F116" t="b">
        <v>0</v>
      </c>
    </row>
    <row r="117" spans="1:6" x14ac:dyDescent="0.35">
      <c r="A117">
        <v>585</v>
      </c>
      <c r="B117">
        <v>1</v>
      </c>
      <c r="C117">
        <v>7</v>
      </c>
      <c r="D117">
        <v>8</v>
      </c>
      <c r="E117">
        <v>16</v>
      </c>
      <c r="F117" t="b">
        <v>0</v>
      </c>
    </row>
    <row r="118" spans="1:6" x14ac:dyDescent="0.35">
      <c r="A118">
        <v>586</v>
      </c>
      <c r="B118">
        <v>10</v>
      </c>
      <c r="C118">
        <v>7</v>
      </c>
      <c r="D118">
        <v>9</v>
      </c>
      <c r="E118">
        <v>16</v>
      </c>
      <c r="F118" t="b">
        <v>0</v>
      </c>
    </row>
    <row r="119" spans="1:6" x14ac:dyDescent="0.35">
      <c r="A119">
        <v>587</v>
      </c>
      <c r="B119">
        <v>12</v>
      </c>
      <c r="C119">
        <v>7</v>
      </c>
      <c r="D119">
        <v>10</v>
      </c>
      <c r="E119">
        <v>16</v>
      </c>
      <c r="F119" t="b">
        <v>0</v>
      </c>
    </row>
    <row r="120" spans="1:6" x14ac:dyDescent="0.35">
      <c r="A120">
        <v>588</v>
      </c>
      <c r="B120">
        <v>6</v>
      </c>
      <c r="C120">
        <v>7</v>
      </c>
      <c r="D120">
        <v>11</v>
      </c>
      <c r="E120">
        <v>12</v>
      </c>
      <c r="F120" t="b">
        <v>0</v>
      </c>
    </row>
    <row r="121" spans="1:6" x14ac:dyDescent="0.35">
      <c r="A121">
        <v>589</v>
      </c>
      <c r="B121">
        <v>18</v>
      </c>
      <c r="C121">
        <v>7</v>
      </c>
      <c r="D121">
        <v>12</v>
      </c>
      <c r="E121">
        <v>12</v>
      </c>
      <c r="F121" t="b">
        <v>0</v>
      </c>
    </row>
    <row r="122" spans="1:6" x14ac:dyDescent="0.35">
      <c r="A122">
        <v>590</v>
      </c>
      <c r="B122">
        <v>17</v>
      </c>
      <c r="C122">
        <v>7</v>
      </c>
      <c r="D122">
        <v>13</v>
      </c>
      <c r="E122">
        <v>12</v>
      </c>
      <c r="F122" t="b">
        <v>0</v>
      </c>
    </row>
    <row r="123" spans="1:6" x14ac:dyDescent="0.35">
      <c r="A123">
        <v>591</v>
      </c>
      <c r="B123">
        <v>4</v>
      </c>
      <c r="C123">
        <v>7</v>
      </c>
      <c r="D123">
        <v>14</v>
      </c>
      <c r="E123">
        <v>8</v>
      </c>
      <c r="F123" t="b">
        <v>0</v>
      </c>
    </row>
    <row r="124" spans="1:6" x14ac:dyDescent="0.35">
      <c r="A124">
        <v>592</v>
      </c>
      <c r="B124">
        <v>15</v>
      </c>
      <c r="C124">
        <v>7</v>
      </c>
      <c r="D124">
        <v>15</v>
      </c>
      <c r="E124">
        <v>8</v>
      </c>
      <c r="F124" t="b">
        <v>0</v>
      </c>
    </row>
    <row r="125" spans="1:6" x14ac:dyDescent="0.35">
      <c r="A125">
        <v>593</v>
      </c>
      <c r="B125">
        <v>11</v>
      </c>
      <c r="C125">
        <v>7</v>
      </c>
      <c r="D125">
        <v>16</v>
      </c>
      <c r="E125">
        <v>6</v>
      </c>
      <c r="F125" t="b">
        <v>0</v>
      </c>
    </row>
    <row r="126" spans="1:6" x14ac:dyDescent="0.35">
      <c r="A126">
        <v>594</v>
      </c>
      <c r="B126">
        <v>13</v>
      </c>
      <c r="C126">
        <v>7</v>
      </c>
      <c r="D126">
        <v>17</v>
      </c>
      <c r="E126">
        <v>4</v>
      </c>
      <c r="F126" t="b">
        <v>0</v>
      </c>
    </row>
    <row r="127" spans="1:6" x14ac:dyDescent="0.35">
      <c r="A127">
        <v>595</v>
      </c>
      <c r="B127">
        <v>3</v>
      </c>
      <c r="C127">
        <v>7</v>
      </c>
      <c r="D127">
        <v>18</v>
      </c>
      <c r="E127">
        <v>4</v>
      </c>
      <c r="F127" t="b">
        <v>0</v>
      </c>
    </row>
    <row r="128" spans="1:6" x14ac:dyDescent="0.35">
      <c r="A128">
        <v>632</v>
      </c>
      <c r="B128">
        <v>8</v>
      </c>
      <c r="C128">
        <v>8</v>
      </c>
      <c r="D128">
        <v>1</v>
      </c>
      <c r="E128">
        <v>28</v>
      </c>
      <c r="F128" t="b">
        <v>0</v>
      </c>
    </row>
    <row r="129" spans="1:6" x14ac:dyDescent="0.35">
      <c r="A129">
        <v>633</v>
      </c>
      <c r="B129">
        <v>16</v>
      </c>
      <c r="C129">
        <v>8</v>
      </c>
      <c r="D129">
        <v>2</v>
      </c>
      <c r="E129">
        <v>24</v>
      </c>
      <c r="F129" t="b">
        <v>0</v>
      </c>
    </row>
    <row r="130" spans="1:6" x14ac:dyDescent="0.35">
      <c r="A130">
        <v>634</v>
      </c>
      <c r="B130">
        <v>14</v>
      </c>
      <c r="C130">
        <v>8</v>
      </c>
      <c r="D130">
        <v>3</v>
      </c>
      <c r="E130">
        <v>24</v>
      </c>
      <c r="F130" t="b">
        <v>0</v>
      </c>
    </row>
    <row r="131" spans="1:6" x14ac:dyDescent="0.35">
      <c r="A131">
        <v>635</v>
      </c>
      <c r="B131">
        <v>5</v>
      </c>
      <c r="C131">
        <v>8</v>
      </c>
      <c r="D131">
        <v>4</v>
      </c>
      <c r="E131">
        <v>24</v>
      </c>
      <c r="F131" t="b">
        <v>0</v>
      </c>
    </row>
    <row r="132" spans="1:6" x14ac:dyDescent="0.35">
      <c r="A132">
        <v>636</v>
      </c>
      <c r="B132">
        <v>2</v>
      </c>
      <c r="C132">
        <v>8</v>
      </c>
      <c r="D132">
        <v>5</v>
      </c>
      <c r="E132">
        <v>24</v>
      </c>
      <c r="F132" t="b">
        <v>0</v>
      </c>
    </row>
    <row r="133" spans="1:6" x14ac:dyDescent="0.35">
      <c r="A133">
        <v>637</v>
      </c>
      <c r="B133">
        <v>7</v>
      </c>
      <c r="C133">
        <v>8</v>
      </c>
      <c r="D133">
        <v>6</v>
      </c>
      <c r="E133">
        <v>20</v>
      </c>
      <c r="F133" t="b">
        <v>0</v>
      </c>
    </row>
    <row r="134" spans="1:6" x14ac:dyDescent="0.35">
      <c r="A134">
        <v>638</v>
      </c>
      <c r="B134">
        <v>12</v>
      </c>
      <c r="C134">
        <v>8</v>
      </c>
      <c r="D134">
        <v>7</v>
      </c>
      <c r="E134">
        <v>20</v>
      </c>
      <c r="F134" t="b">
        <v>0</v>
      </c>
    </row>
    <row r="135" spans="1:6" x14ac:dyDescent="0.35">
      <c r="A135">
        <v>639</v>
      </c>
      <c r="B135">
        <v>9</v>
      </c>
      <c r="C135">
        <v>8</v>
      </c>
      <c r="D135">
        <v>8</v>
      </c>
      <c r="E135">
        <v>18</v>
      </c>
      <c r="F135" t="b">
        <v>0</v>
      </c>
    </row>
    <row r="136" spans="1:6" x14ac:dyDescent="0.35">
      <c r="A136">
        <v>640</v>
      </c>
      <c r="B136">
        <v>10</v>
      </c>
      <c r="C136">
        <v>8</v>
      </c>
      <c r="D136">
        <v>9</v>
      </c>
      <c r="E136">
        <v>16</v>
      </c>
      <c r="F136" t="b">
        <v>0</v>
      </c>
    </row>
    <row r="137" spans="1:6" x14ac:dyDescent="0.35">
      <c r="A137">
        <v>641</v>
      </c>
      <c r="B137">
        <v>1</v>
      </c>
      <c r="C137">
        <v>8</v>
      </c>
      <c r="D137">
        <v>10</v>
      </c>
      <c r="E137">
        <v>16</v>
      </c>
      <c r="F137" t="b">
        <v>0</v>
      </c>
    </row>
    <row r="138" spans="1:6" x14ac:dyDescent="0.35">
      <c r="A138">
        <v>642</v>
      </c>
      <c r="B138">
        <v>6</v>
      </c>
      <c r="C138">
        <v>8</v>
      </c>
      <c r="D138">
        <v>11</v>
      </c>
      <c r="E138">
        <v>12</v>
      </c>
      <c r="F138" t="b">
        <v>0</v>
      </c>
    </row>
    <row r="139" spans="1:6" x14ac:dyDescent="0.35">
      <c r="A139">
        <v>643</v>
      </c>
      <c r="B139">
        <v>4</v>
      </c>
      <c r="C139">
        <v>8</v>
      </c>
      <c r="D139">
        <v>12</v>
      </c>
      <c r="E139">
        <v>12</v>
      </c>
      <c r="F139" t="b">
        <v>0</v>
      </c>
    </row>
    <row r="140" spans="1:6" x14ac:dyDescent="0.35">
      <c r="A140">
        <v>644</v>
      </c>
      <c r="B140">
        <v>18</v>
      </c>
      <c r="C140">
        <v>8</v>
      </c>
      <c r="D140">
        <v>13</v>
      </c>
      <c r="E140">
        <v>12</v>
      </c>
      <c r="F140" t="b">
        <v>0</v>
      </c>
    </row>
    <row r="141" spans="1:6" x14ac:dyDescent="0.35">
      <c r="A141">
        <v>645</v>
      </c>
      <c r="B141">
        <v>17</v>
      </c>
      <c r="C141">
        <v>8</v>
      </c>
      <c r="D141">
        <v>14</v>
      </c>
      <c r="E141">
        <v>12</v>
      </c>
      <c r="F141" t="b">
        <v>0</v>
      </c>
    </row>
    <row r="142" spans="1:6" x14ac:dyDescent="0.35">
      <c r="A142">
        <v>646</v>
      </c>
      <c r="B142">
        <v>11</v>
      </c>
      <c r="C142">
        <v>8</v>
      </c>
      <c r="D142">
        <v>15</v>
      </c>
      <c r="E142">
        <v>10</v>
      </c>
      <c r="F142" t="b">
        <v>0</v>
      </c>
    </row>
    <row r="143" spans="1:6" x14ac:dyDescent="0.35">
      <c r="A143">
        <v>647</v>
      </c>
      <c r="B143">
        <v>15</v>
      </c>
      <c r="C143">
        <v>8</v>
      </c>
      <c r="D143">
        <v>16</v>
      </c>
      <c r="E143">
        <v>8</v>
      </c>
      <c r="F143" t="b">
        <v>0</v>
      </c>
    </row>
    <row r="144" spans="1:6" x14ac:dyDescent="0.35">
      <c r="A144">
        <v>648</v>
      </c>
      <c r="B144">
        <v>3</v>
      </c>
      <c r="C144">
        <v>8</v>
      </c>
      <c r="D144">
        <v>17</v>
      </c>
      <c r="E144">
        <v>4</v>
      </c>
      <c r="F144" t="b">
        <v>0</v>
      </c>
    </row>
    <row r="145" spans="1:6" x14ac:dyDescent="0.35">
      <c r="A145">
        <v>649</v>
      </c>
      <c r="B145">
        <v>13</v>
      </c>
      <c r="C145">
        <v>8</v>
      </c>
      <c r="D145">
        <v>18</v>
      </c>
      <c r="E145">
        <v>4</v>
      </c>
      <c r="F145" t="b">
        <v>0</v>
      </c>
    </row>
    <row r="146" spans="1:6" x14ac:dyDescent="0.35">
      <c r="A146">
        <v>650</v>
      </c>
      <c r="B146">
        <v>8</v>
      </c>
      <c r="C146">
        <v>9</v>
      </c>
      <c r="D146">
        <v>1</v>
      </c>
      <c r="E146">
        <v>32</v>
      </c>
      <c r="F146" t="b">
        <v>0</v>
      </c>
    </row>
    <row r="147" spans="1:6" x14ac:dyDescent="0.35">
      <c r="A147">
        <v>651</v>
      </c>
      <c r="B147">
        <v>16</v>
      </c>
      <c r="C147">
        <v>9</v>
      </c>
      <c r="D147">
        <v>2</v>
      </c>
      <c r="E147">
        <v>28</v>
      </c>
      <c r="F147" t="b">
        <v>0</v>
      </c>
    </row>
    <row r="148" spans="1:6" x14ac:dyDescent="0.35">
      <c r="A148">
        <v>652</v>
      </c>
      <c r="B148">
        <v>5</v>
      </c>
      <c r="C148">
        <v>9</v>
      </c>
      <c r="D148">
        <v>3</v>
      </c>
      <c r="E148">
        <v>28</v>
      </c>
      <c r="F148" t="b">
        <v>0</v>
      </c>
    </row>
    <row r="149" spans="1:6" x14ac:dyDescent="0.35">
      <c r="A149">
        <v>653</v>
      </c>
      <c r="B149">
        <v>2</v>
      </c>
      <c r="C149">
        <v>9</v>
      </c>
      <c r="D149">
        <v>4</v>
      </c>
      <c r="E149">
        <v>28</v>
      </c>
      <c r="F149" t="b">
        <v>0</v>
      </c>
    </row>
    <row r="150" spans="1:6" x14ac:dyDescent="0.35">
      <c r="A150">
        <v>654</v>
      </c>
      <c r="B150">
        <v>14</v>
      </c>
      <c r="C150">
        <v>9</v>
      </c>
      <c r="D150">
        <v>5</v>
      </c>
      <c r="E150">
        <v>24</v>
      </c>
      <c r="F150" t="b">
        <v>0</v>
      </c>
    </row>
    <row r="151" spans="1:6" x14ac:dyDescent="0.35">
      <c r="A151">
        <v>655</v>
      </c>
      <c r="B151">
        <v>12</v>
      </c>
      <c r="C151">
        <v>9</v>
      </c>
      <c r="D151">
        <v>6</v>
      </c>
      <c r="E151">
        <v>24</v>
      </c>
      <c r="F151" t="b">
        <v>0</v>
      </c>
    </row>
    <row r="152" spans="1:6" x14ac:dyDescent="0.35">
      <c r="A152">
        <v>656</v>
      </c>
      <c r="B152">
        <v>7</v>
      </c>
      <c r="C152">
        <v>9</v>
      </c>
      <c r="D152">
        <v>7</v>
      </c>
      <c r="E152">
        <v>20</v>
      </c>
      <c r="F152" t="b">
        <v>0</v>
      </c>
    </row>
    <row r="153" spans="1:6" x14ac:dyDescent="0.35">
      <c r="A153">
        <v>657</v>
      </c>
      <c r="B153">
        <v>1</v>
      </c>
      <c r="C153">
        <v>9</v>
      </c>
      <c r="D153">
        <v>8</v>
      </c>
      <c r="E153">
        <v>20</v>
      </c>
      <c r="F153" t="b">
        <v>0</v>
      </c>
    </row>
    <row r="154" spans="1:6" x14ac:dyDescent="0.35">
      <c r="A154">
        <v>658</v>
      </c>
      <c r="B154">
        <v>9</v>
      </c>
      <c r="C154">
        <v>9</v>
      </c>
      <c r="D154">
        <v>9</v>
      </c>
      <c r="E154">
        <v>18</v>
      </c>
      <c r="F154" t="b">
        <v>0</v>
      </c>
    </row>
    <row r="155" spans="1:6" x14ac:dyDescent="0.35">
      <c r="A155">
        <v>659</v>
      </c>
      <c r="B155">
        <v>10</v>
      </c>
      <c r="C155">
        <v>9</v>
      </c>
      <c r="D155">
        <v>10</v>
      </c>
      <c r="E155">
        <v>16</v>
      </c>
      <c r="F155" t="b">
        <v>0</v>
      </c>
    </row>
    <row r="156" spans="1:6" x14ac:dyDescent="0.35">
      <c r="A156">
        <v>660</v>
      </c>
      <c r="B156">
        <v>17</v>
      </c>
      <c r="C156">
        <v>9</v>
      </c>
      <c r="D156">
        <v>11</v>
      </c>
      <c r="E156">
        <v>16</v>
      </c>
      <c r="F156" t="b">
        <v>0</v>
      </c>
    </row>
    <row r="157" spans="1:6" x14ac:dyDescent="0.35">
      <c r="A157">
        <v>661</v>
      </c>
      <c r="B157">
        <v>4</v>
      </c>
      <c r="C157">
        <v>9</v>
      </c>
      <c r="D157">
        <v>12</v>
      </c>
      <c r="E157">
        <v>16</v>
      </c>
      <c r="F157" t="b">
        <v>0</v>
      </c>
    </row>
    <row r="158" spans="1:6" x14ac:dyDescent="0.35">
      <c r="A158">
        <v>662</v>
      </c>
      <c r="B158">
        <v>11</v>
      </c>
      <c r="C158">
        <v>9</v>
      </c>
      <c r="D158">
        <v>13</v>
      </c>
      <c r="E158">
        <v>14</v>
      </c>
      <c r="F158" t="b">
        <v>0</v>
      </c>
    </row>
    <row r="159" spans="1:6" x14ac:dyDescent="0.35">
      <c r="A159">
        <v>663</v>
      </c>
      <c r="B159">
        <v>6</v>
      </c>
      <c r="C159">
        <v>9</v>
      </c>
      <c r="D159">
        <v>14</v>
      </c>
      <c r="E159">
        <v>12</v>
      </c>
      <c r="F159" t="b">
        <v>0</v>
      </c>
    </row>
    <row r="160" spans="1:6" x14ac:dyDescent="0.35">
      <c r="A160">
        <v>664</v>
      </c>
      <c r="B160">
        <v>18</v>
      </c>
      <c r="C160">
        <v>9</v>
      </c>
      <c r="D160">
        <v>15</v>
      </c>
      <c r="E160">
        <v>12</v>
      </c>
      <c r="F160" t="b">
        <v>0</v>
      </c>
    </row>
    <row r="161" spans="1:6" x14ac:dyDescent="0.35">
      <c r="A161">
        <v>665</v>
      </c>
      <c r="B161">
        <v>15</v>
      </c>
      <c r="C161">
        <v>9</v>
      </c>
      <c r="D161">
        <v>16</v>
      </c>
      <c r="E161">
        <v>8</v>
      </c>
      <c r="F161" t="b">
        <v>0</v>
      </c>
    </row>
    <row r="162" spans="1:6" x14ac:dyDescent="0.35">
      <c r="A162">
        <v>666</v>
      </c>
      <c r="B162">
        <v>3</v>
      </c>
      <c r="C162">
        <v>9</v>
      </c>
      <c r="D162">
        <v>17</v>
      </c>
      <c r="E162">
        <v>4</v>
      </c>
      <c r="F162" t="b">
        <v>0</v>
      </c>
    </row>
    <row r="163" spans="1:6" x14ac:dyDescent="0.35">
      <c r="A163">
        <v>667</v>
      </c>
      <c r="B163">
        <v>13</v>
      </c>
      <c r="C163">
        <v>9</v>
      </c>
      <c r="D163">
        <v>18</v>
      </c>
      <c r="E163">
        <v>4</v>
      </c>
      <c r="F163" t="b">
        <v>0</v>
      </c>
    </row>
    <row r="164" spans="1:6" x14ac:dyDescent="0.35">
      <c r="A164">
        <v>668</v>
      </c>
      <c r="B164">
        <v>8</v>
      </c>
      <c r="C164">
        <v>10</v>
      </c>
      <c r="D164">
        <v>1</v>
      </c>
      <c r="E164">
        <v>36</v>
      </c>
      <c r="F164" t="b">
        <v>0</v>
      </c>
    </row>
    <row r="165" spans="1:6" x14ac:dyDescent="0.35">
      <c r="A165">
        <v>669</v>
      </c>
      <c r="B165">
        <v>5</v>
      </c>
      <c r="C165">
        <v>10</v>
      </c>
      <c r="D165">
        <v>2</v>
      </c>
      <c r="E165">
        <v>32</v>
      </c>
      <c r="F165" t="b">
        <v>0</v>
      </c>
    </row>
    <row r="166" spans="1:6" x14ac:dyDescent="0.35">
      <c r="A166">
        <v>670</v>
      </c>
      <c r="B166">
        <v>2</v>
      </c>
      <c r="C166">
        <v>10</v>
      </c>
      <c r="D166">
        <v>3</v>
      </c>
      <c r="E166">
        <v>32</v>
      </c>
      <c r="F166" t="b">
        <v>0</v>
      </c>
    </row>
    <row r="167" spans="1:6" x14ac:dyDescent="0.35">
      <c r="A167">
        <v>671</v>
      </c>
      <c r="B167">
        <v>16</v>
      </c>
      <c r="C167">
        <v>10</v>
      </c>
      <c r="D167">
        <v>4</v>
      </c>
      <c r="E167">
        <v>28</v>
      </c>
      <c r="F167" t="b">
        <v>0</v>
      </c>
    </row>
    <row r="168" spans="1:6" x14ac:dyDescent="0.35">
      <c r="A168">
        <v>672</v>
      </c>
      <c r="B168">
        <v>14</v>
      </c>
      <c r="C168">
        <v>10</v>
      </c>
      <c r="D168">
        <v>5</v>
      </c>
      <c r="E168">
        <v>28</v>
      </c>
      <c r="F168" t="b">
        <v>0</v>
      </c>
    </row>
    <row r="169" spans="1:6" x14ac:dyDescent="0.35">
      <c r="A169">
        <v>673</v>
      </c>
      <c r="B169">
        <v>12</v>
      </c>
      <c r="C169">
        <v>10</v>
      </c>
      <c r="D169">
        <v>6</v>
      </c>
      <c r="E169">
        <v>28</v>
      </c>
      <c r="F169" t="b">
        <v>0</v>
      </c>
    </row>
    <row r="170" spans="1:6" x14ac:dyDescent="0.35">
      <c r="A170">
        <v>674</v>
      </c>
      <c r="B170">
        <v>7</v>
      </c>
      <c r="C170">
        <v>10</v>
      </c>
      <c r="D170">
        <v>7</v>
      </c>
      <c r="E170">
        <v>20</v>
      </c>
      <c r="F170" t="b">
        <v>0</v>
      </c>
    </row>
    <row r="171" spans="1:6" x14ac:dyDescent="0.35">
      <c r="A171">
        <v>675</v>
      </c>
      <c r="B171">
        <v>1</v>
      </c>
      <c r="C171">
        <v>10</v>
      </c>
      <c r="D171">
        <v>8</v>
      </c>
      <c r="E171">
        <v>20</v>
      </c>
      <c r="F171" t="b">
        <v>0</v>
      </c>
    </row>
    <row r="172" spans="1:6" x14ac:dyDescent="0.35">
      <c r="A172">
        <v>676</v>
      </c>
      <c r="B172">
        <v>10</v>
      </c>
      <c r="C172">
        <v>10</v>
      </c>
      <c r="D172">
        <v>9</v>
      </c>
      <c r="E172">
        <v>20</v>
      </c>
      <c r="F172" t="b">
        <v>0</v>
      </c>
    </row>
    <row r="173" spans="1:6" x14ac:dyDescent="0.35">
      <c r="A173">
        <v>677</v>
      </c>
      <c r="B173">
        <v>4</v>
      </c>
      <c r="C173">
        <v>10</v>
      </c>
      <c r="D173">
        <v>10</v>
      </c>
      <c r="E173">
        <v>20</v>
      </c>
      <c r="F173" t="b">
        <v>0</v>
      </c>
    </row>
    <row r="174" spans="1:6" x14ac:dyDescent="0.35">
      <c r="A174">
        <v>678</v>
      </c>
      <c r="B174">
        <v>9</v>
      </c>
      <c r="C174">
        <v>10</v>
      </c>
      <c r="D174">
        <v>11</v>
      </c>
      <c r="E174">
        <v>18</v>
      </c>
      <c r="F174" t="b">
        <v>0</v>
      </c>
    </row>
    <row r="175" spans="1:6" x14ac:dyDescent="0.35">
      <c r="A175">
        <v>679</v>
      </c>
      <c r="B175">
        <v>6</v>
      </c>
      <c r="C175">
        <v>10</v>
      </c>
      <c r="D175">
        <v>12</v>
      </c>
      <c r="E175">
        <v>16</v>
      </c>
      <c r="F175" t="b">
        <v>0</v>
      </c>
    </row>
    <row r="176" spans="1:6" x14ac:dyDescent="0.35">
      <c r="A176">
        <v>680</v>
      </c>
      <c r="B176">
        <v>17</v>
      </c>
      <c r="C176">
        <v>10</v>
      </c>
      <c r="D176">
        <v>13</v>
      </c>
      <c r="E176">
        <v>16</v>
      </c>
      <c r="F176" t="b">
        <v>0</v>
      </c>
    </row>
    <row r="177" spans="1:6" x14ac:dyDescent="0.35">
      <c r="A177">
        <v>681</v>
      </c>
      <c r="B177">
        <v>11</v>
      </c>
      <c r="C177">
        <v>10</v>
      </c>
      <c r="D177">
        <v>14</v>
      </c>
      <c r="E177">
        <v>14</v>
      </c>
      <c r="F177" t="b">
        <v>0</v>
      </c>
    </row>
    <row r="178" spans="1:6" x14ac:dyDescent="0.35">
      <c r="A178">
        <v>682</v>
      </c>
      <c r="B178">
        <v>18</v>
      </c>
      <c r="C178">
        <v>10</v>
      </c>
      <c r="D178">
        <v>15</v>
      </c>
      <c r="E178">
        <v>12</v>
      </c>
      <c r="F178" t="b">
        <v>0</v>
      </c>
    </row>
    <row r="179" spans="1:6" x14ac:dyDescent="0.35">
      <c r="A179">
        <v>683</v>
      </c>
      <c r="B179">
        <v>13</v>
      </c>
      <c r="C179">
        <v>10</v>
      </c>
      <c r="D179">
        <v>16</v>
      </c>
      <c r="E179">
        <v>8</v>
      </c>
      <c r="F179" t="b">
        <v>0</v>
      </c>
    </row>
    <row r="180" spans="1:6" x14ac:dyDescent="0.35">
      <c r="A180">
        <v>684</v>
      </c>
      <c r="B180">
        <v>15</v>
      </c>
      <c r="C180">
        <v>10</v>
      </c>
      <c r="D180">
        <v>17</v>
      </c>
      <c r="E180">
        <v>8</v>
      </c>
      <c r="F180" t="b">
        <v>0</v>
      </c>
    </row>
    <row r="181" spans="1:6" x14ac:dyDescent="0.35">
      <c r="A181">
        <v>685</v>
      </c>
      <c r="B181">
        <v>3</v>
      </c>
      <c r="C181">
        <v>10</v>
      </c>
      <c r="D181">
        <v>18</v>
      </c>
      <c r="E181">
        <v>4</v>
      </c>
      <c r="F181" t="b">
        <v>0</v>
      </c>
    </row>
    <row r="182" spans="1:6" x14ac:dyDescent="0.35">
      <c r="A182">
        <v>686</v>
      </c>
      <c r="B182">
        <v>8</v>
      </c>
      <c r="C182">
        <v>11</v>
      </c>
      <c r="D182">
        <v>1</v>
      </c>
      <c r="E182">
        <v>40</v>
      </c>
      <c r="F182" t="b">
        <v>0</v>
      </c>
    </row>
    <row r="183" spans="1:6" x14ac:dyDescent="0.35">
      <c r="A183">
        <v>687</v>
      </c>
      <c r="B183">
        <v>2</v>
      </c>
      <c r="C183">
        <v>11</v>
      </c>
      <c r="D183">
        <v>2</v>
      </c>
      <c r="E183">
        <v>36</v>
      </c>
      <c r="F183" t="b">
        <v>0</v>
      </c>
    </row>
    <row r="184" spans="1:6" x14ac:dyDescent="0.35">
      <c r="A184">
        <v>688</v>
      </c>
      <c r="B184">
        <v>5</v>
      </c>
      <c r="C184">
        <v>11</v>
      </c>
      <c r="D184">
        <v>3</v>
      </c>
      <c r="E184">
        <v>32</v>
      </c>
      <c r="F184" t="b">
        <v>0</v>
      </c>
    </row>
    <row r="185" spans="1:6" x14ac:dyDescent="0.35">
      <c r="A185">
        <v>689</v>
      </c>
      <c r="B185">
        <v>16</v>
      </c>
      <c r="C185">
        <v>11</v>
      </c>
      <c r="D185">
        <v>4</v>
      </c>
      <c r="E185">
        <v>28</v>
      </c>
      <c r="F185" t="b">
        <v>0</v>
      </c>
    </row>
    <row r="186" spans="1:6" x14ac:dyDescent="0.35">
      <c r="A186">
        <v>690</v>
      </c>
      <c r="B186">
        <v>14</v>
      </c>
      <c r="C186">
        <v>11</v>
      </c>
      <c r="D186">
        <v>5</v>
      </c>
      <c r="E186">
        <v>28</v>
      </c>
      <c r="F186" t="b">
        <v>0</v>
      </c>
    </row>
    <row r="187" spans="1:6" x14ac:dyDescent="0.35">
      <c r="A187">
        <v>691</v>
      </c>
      <c r="B187">
        <v>12</v>
      </c>
      <c r="C187">
        <v>11</v>
      </c>
      <c r="D187">
        <v>6</v>
      </c>
      <c r="E187">
        <v>28</v>
      </c>
      <c r="F187" t="b">
        <v>0</v>
      </c>
    </row>
    <row r="188" spans="1:6" x14ac:dyDescent="0.35">
      <c r="A188">
        <v>692</v>
      </c>
      <c r="B188">
        <v>1</v>
      </c>
      <c r="C188">
        <v>11</v>
      </c>
      <c r="D188">
        <v>7</v>
      </c>
      <c r="E188">
        <v>24</v>
      </c>
      <c r="F188" t="b">
        <v>0</v>
      </c>
    </row>
    <row r="189" spans="1:6" x14ac:dyDescent="0.35">
      <c r="A189">
        <v>693</v>
      </c>
      <c r="B189">
        <v>10</v>
      </c>
      <c r="C189">
        <v>11</v>
      </c>
      <c r="D189">
        <v>8</v>
      </c>
      <c r="E189">
        <v>24</v>
      </c>
      <c r="F189" t="b">
        <v>0</v>
      </c>
    </row>
    <row r="190" spans="1:6" x14ac:dyDescent="0.35">
      <c r="A190">
        <v>694</v>
      </c>
      <c r="B190">
        <v>4</v>
      </c>
      <c r="C190">
        <v>11</v>
      </c>
      <c r="D190">
        <v>9</v>
      </c>
      <c r="E190">
        <v>24</v>
      </c>
      <c r="F190" t="b">
        <v>0</v>
      </c>
    </row>
    <row r="191" spans="1:6" x14ac:dyDescent="0.35">
      <c r="A191">
        <v>695</v>
      </c>
      <c r="B191">
        <v>7</v>
      </c>
      <c r="C191">
        <v>11</v>
      </c>
      <c r="D191">
        <v>10</v>
      </c>
      <c r="E191">
        <v>20</v>
      </c>
      <c r="F191" t="b">
        <v>0</v>
      </c>
    </row>
    <row r="192" spans="1:6" x14ac:dyDescent="0.35">
      <c r="A192">
        <v>696</v>
      </c>
      <c r="B192">
        <v>6</v>
      </c>
      <c r="C192">
        <v>11</v>
      </c>
      <c r="D192">
        <v>11</v>
      </c>
      <c r="E192">
        <v>20</v>
      </c>
      <c r="F192" t="b">
        <v>0</v>
      </c>
    </row>
    <row r="193" spans="1:6" x14ac:dyDescent="0.35">
      <c r="A193">
        <v>697</v>
      </c>
      <c r="B193">
        <v>17</v>
      </c>
      <c r="C193">
        <v>11</v>
      </c>
      <c r="D193">
        <v>12</v>
      </c>
      <c r="E193">
        <v>20</v>
      </c>
      <c r="F193" t="b">
        <v>0</v>
      </c>
    </row>
    <row r="194" spans="1:6" x14ac:dyDescent="0.35">
      <c r="A194">
        <v>698</v>
      </c>
      <c r="B194">
        <v>9</v>
      </c>
      <c r="C194">
        <v>11</v>
      </c>
      <c r="D194">
        <v>13</v>
      </c>
      <c r="E194">
        <v>18</v>
      </c>
      <c r="F194" t="b">
        <v>0</v>
      </c>
    </row>
    <row r="195" spans="1:6" x14ac:dyDescent="0.35">
      <c r="A195">
        <v>699</v>
      </c>
      <c r="B195">
        <v>18</v>
      </c>
      <c r="C195">
        <v>11</v>
      </c>
      <c r="D195">
        <v>14</v>
      </c>
      <c r="E195">
        <v>16</v>
      </c>
      <c r="F195" t="b">
        <v>0</v>
      </c>
    </row>
    <row r="196" spans="1:6" x14ac:dyDescent="0.35">
      <c r="A196">
        <v>700</v>
      </c>
      <c r="B196">
        <v>11</v>
      </c>
      <c r="C196">
        <v>11</v>
      </c>
      <c r="D196">
        <v>15</v>
      </c>
      <c r="E196">
        <v>14</v>
      </c>
      <c r="F196" t="b">
        <v>0</v>
      </c>
    </row>
    <row r="197" spans="1:6" x14ac:dyDescent="0.35">
      <c r="A197">
        <v>701</v>
      </c>
      <c r="B197">
        <v>13</v>
      </c>
      <c r="C197">
        <v>11</v>
      </c>
      <c r="D197">
        <v>16</v>
      </c>
      <c r="E197">
        <v>12</v>
      </c>
      <c r="F197" t="b">
        <v>0</v>
      </c>
    </row>
    <row r="198" spans="1:6" x14ac:dyDescent="0.35">
      <c r="A198">
        <v>702</v>
      </c>
      <c r="B198">
        <v>15</v>
      </c>
      <c r="C198">
        <v>11</v>
      </c>
      <c r="D198">
        <v>17</v>
      </c>
      <c r="E198">
        <v>8</v>
      </c>
      <c r="F198" t="b">
        <v>0</v>
      </c>
    </row>
    <row r="199" spans="1:6" x14ac:dyDescent="0.35">
      <c r="A199">
        <v>703</v>
      </c>
      <c r="B199">
        <v>3</v>
      </c>
      <c r="C199">
        <v>11</v>
      </c>
      <c r="D199">
        <v>18</v>
      </c>
      <c r="E199">
        <v>4</v>
      </c>
      <c r="F199" t="b">
        <v>0</v>
      </c>
    </row>
    <row r="200" spans="1:6" x14ac:dyDescent="0.35">
      <c r="A200">
        <v>722</v>
      </c>
      <c r="B200">
        <v>8</v>
      </c>
      <c r="C200">
        <v>12</v>
      </c>
      <c r="D200">
        <v>1</v>
      </c>
      <c r="E200">
        <v>44</v>
      </c>
      <c r="F200" t="b">
        <v>0</v>
      </c>
    </row>
    <row r="201" spans="1:6" x14ac:dyDescent="0.35">
      <c r="A201">
        <v>723</v>
      </c>
      <c r="B201">
        <v>2</v>
      </c>
      <c r="C201">
        <v>12</v>
      </c>
      <c r="D201">
        <v>2</v>
      </c>
      <c r="E201">
        <v>40</v>
      </c>
      <c r="F201" t="b">
        <v>0</v>
      </c>
    </row>
    <row r="202" spans="1:6" x14ac:dyDescent="0.35">
      <c r="A202">
        <v>724</v>
      </c>
      <c r="B202">
        <v>16</v>
      </c>
      <c r="C202">
        <v>12</v>
      </c>
      <c r="D202">
        <v>3</v>
      </c>
      <c r="E202">
        <v>32</v>
      </c>
      <c r="F202" t="b">
        <v>0</v>
      </c>
    </row>
    <row r="203" spans="1:6" x14ac:dyDescent="0.35">
      <c r="A203">
        <v>725</v>
      </c>
      <c r="B203">
        <v>5</v>
      </c>
      <c r="C203">
        <v>12</v>
      </c>
      <c r="D203">
        <v>4</v>
      </c>
      <c r="E203">
        <v>32</v>
      </c>
      <c r="F203" t="b">
        <v>0</v>
      </c>
    </row>
    <row r="204" spans="1:6" x14ac:dyDescent="0.35">
      <c r="A204">
        <v>726</v>
      </c>
      <c r="B204">
        <v>14</v>
      </c>
      <c r="C204">
        <v>12</v>
      </c>
      <c r="D204">
        <v>5</v>
      </c>
      <c r="E204">
        <v>28</v>
      </c>
      <c r="F204" t="b">
        <v>0</v>
      </c>
    </row>
    <row r="205" spans="1:6" x14ac:dyDescent="0.35">
      <c r="A205">
        <v>727</v>
      </c>
      <c r="B205">
        <v>10</v>
      </c>
      <c r="C205">
        <v>12</v>
      </c>
      <c r="D205">
        <v>6</v>
      </c>
      <c r="E205">
        <v>28</v>
      </c>
      <c r="F205" t="b">
        <v>0</v>
      </c>
    </row>
    <row r="206" spans="1:6" x14ac:dyDescent="0.35">
      <c r="A206">
        <v>728</v>
      </c>
      <c r="B206">
        <v>12</v>
      </c>
      <c r="C206">
        <v>12</v>
      </c>
      <c r="D206">
        <v>7</v>
      </c>
      <c r="E206">
        <v>28</v>
      </c>
      <c r="F206" t="b">
        <v>0</v>
      </c>
    </row>
    <row r="207" spans="1:6" x14ac:dyDescent="0.35">
      <c r="A207">
        <v>729</v>
      </c>
      <c r="B207">
        <v>7</v>
      </c>
      <c r="C207">
        <v>12</v>
      </c>
      <c r="D207">
        <v>8</v>
      </c>
      <c r="E207">
        <v>24</v>
      </c>
      <c r="F207" t="b">
        <v>0</v>
      </c>
    </row>
    <row r="208" spans="1:6" x14ac:dyDescent="0.35">
      <c r="A208">
        <v>730</v>
      </c>
      <c r="B208">
        <v>1</v>
      </c>
      <c r="C208">
        <v>12</v>
      </c>
      <c r="D208">
        <v>9</v>
      </c>
      <c r="E208">
        <v>24</v>
      </c>
      <c r="F208" t="b">
        <v>0</v>
      </c>
    </row>
    <row r="209" spans="1:6" x14ac:dyDescent="0.35">
      <c r="A209">
        <v>731</v>
      </c>
      <c r="B209">
        <v>4</v>
      </c>
      <c r="C209">
        <v>12</v>
      </c>
      <c r="D209">
        <v>10</v>
      </c>
      <c r="E209">
        <v>24</v>
      </c>
      <c r="F209" t="b">
        <v>0</v>
      </c>
    </row>
    <row r="210" spans="1:6" x14ac:dyDescent="0.35">
      <c r="A210">
        <v>732</v>
      </c>
      <c r="B210">
        <v>17</v>
      </c>
      <c r="C210">
        <v>12</v>
      </c>
      <c r="D210">
        <v>11</v>
      </c>
      <c r="E210">
        <v>24</v>
      </c>
      <c r="F210" t="b">
        <v>0</v>
      </c>
    </row>
    <row r="211" spans="1:6" x14ac:dyDescent="0.35">
      <c r="A211">
        <v>733</v>
      </c>
      <c r="B211">
        <v>6</v>
      </c>
      <c r="C211">
        <v>12</v>
      </c>
      <c r="D211">
        <v>12</v>
      </c>
      <c r="E211">
        <v>20</v>
      </c>
      <c r="F211" t="b">
        <v>0</v>
      </c>
    </row>
    <row r="212" spans="1:6" x14ac:dyDescent="0.35">
      <c r="A212">
        <v>734</v>
      </c>
      <c r="B212">
        <v>11</v>
      </c>
      <c r="C212">
        <v>12</v>
      </c>
      <c r="D212">
        <v>13</v>
      </c>
      <c r="E212">
        <v>18</v>
      </c>
      <c r="F212" t="b">
        <v>0</v>
      </c>
    </row>
    <row r="213" spans="1:6" x14ac:dyDescent="0.35">
      <c r="A213">
        <v>735</v>
      </c>
      <c r="B213">
        <v>9</v>
      </c>
      <c r="C213">
        <v>12</v>
      </c>
      <c r="D213">
        <v>14</v>
      </c>
      <c r="E213">
        <v>18</v>
      </c>
      <c r="F213" t="b">
        <v>0</v>
      </c>
    </row>
    <row r="214" spans="1:6" x14ac:dyDescent="0.35">
      <c r="A214">
        <v>736</v>
      </c>
      <c r="B214">
        <v>18</v>
      </c>
      <c r="C214">
        <v>12</v>
      </c>
      <c r="D214">
        <v>15</v>
      </c>
      <c r="E214">
        <v>16</v>
      </c>
      <c r="F214" t="b">
        <v>0</v>
      </c>
    </row>
    <row r="215" spans="1:6" x14ac:dyDescent="0.35">
      <c r="A215">
        <v>737</v>
      </c>
      <c r="B215">
        <v>13</v>
      </c>
      <c r="C215">
        <v>12</v>
      </c>
      <c r="D215">
        <v>16</v>
      </c>
      <c r="E215">
        <v>12</v>
      </c>
      <c r="F215" t="b">
        <v>0</v>
      </c>
    </row>
    <row r="216" spans="1:6" x14ac:dyDescent="0.35">
      <c r="A216">
        <v>738</v>
      </c>
      <c r="B216">
        <v>15</v>
      </c>
      <c r="C216">
        <v>12</v>
      </c>
      <c r="D216">
        <v>17</v>
      </c>
      <c r="E216">
        <v>8</v>
      </c>
      <c r="F216" t="b">
        <v>0</v>
      </c>
    </row>
    <row r="217" spans="1:6" x14ac:dyDescent="0.35">
      <c r="A217">
        <v>739</v>
      </c>
      <c r="B217">
        <v>3</v>
      </c>
      <c r="C217">
        <v>12</v>
      </c>
      <c r="D217">
        <v>18</v>
      </c>
      <c r="E217">
        <v>4</v>
      </c>
      <c r="F217" t="b">
        <v>0</v>
      </c>
    </row>
    <row r="218" spans="1:6" x14ac:dyDescent="0.35">
      <c r="A218">
        <v>740</v>
      </c>
      <c r="B218">
        <v>8</v>
      </c>
      <c r="C218">
        <v>13</v>
      </c>
      <c r="D218">
        <v>1</v>
      </c>
      <c r="E218">
        <v>44</v>
      </c>
      <c r="F218" t="b">
        <v>0</v>
      </c>
    </row>
    <row r="219" spans="1:6" x14ac:dyDescent="0.35">
      <c r="A219">
        <v>741</v>
      </c>
      <c r="B219">
        <v>2</v>
      </c>
      <c r="C219">
        <v>13</v>
      </c>
      <c r="D219">
        <v>2</v>
      </c>
      <c r="E219">
        <v>44</v>
      </c>
      <c r="F219" t="b">
        <v>0</v>
      </c>
    </row>
    <row r="220" spans="1:6" x14ac:dyDescent="0.35">
      <c r="A220">
        <v>742</v>
      </c>
      <c r="B220">
        <v>16</v>
      </c>
      <c r="C220">
        <v>13</v>
      </c>
      <c r="D220">
        <v>3</v>
      </c>
      <c r="E220">
        <v>36</v>
      </c>
      <c r="F220" t="b">
        <v>0</v>
      </c>
    </row>
    <row r="221" spans="1:6" x14ac:dyDescent="0.35">
      <c r="A221">
        <v>743</v>
      </c>
      <c r="B221">
        <v>5</v>
      </c>
      <c r="C221">
        <v>13</v>
      </c>
      <c r="D221">
        <v>4</v>
      </c>
      <c r="E221">
        <v>32</v>
      </c>
      <c r="F221" t="b">
        <v>0</v>
      </c>
    </row>
    <row r="222" spans="1:6" x14ac:dyDescent="0.35">
      <c r="A222">
        <v>744</v>
      </c>
      <c r="B222">
        <v>14</v>
      </c>
      <c r="C222">
        <v>13</v>
      </c>
      <c r="D222">
        <v>5</v>
      </c>
      <c r="E222">
        <v>32</v>
      </c>
      <c r="F222" t="b">
        <v>0</v>
      </c>
    </row>
    <row r="223" spans="1:6" x14ac:dyDescent="0.35">
      <c r="A223">
        <v>745</v>
      </c>
      <c r="B223">
        <v>10</v>
      </c>
      <c r="C223">
        <v>13</v>
      </c>
      <c r="D223">
        <v>6</v>
      </c>
      <c r="E223">
        <v>32</v>
      </c>
      <c r="F223" t="b">
        <v>0</v>
      </c>
    </row>
    <row r="224" spans="1:6" x14ac:dyDescent="0.35">
      <c r="A224">
        <v>746</v>
      </c>
      <c r="B224">
        <v>1</v>
      </c>
      <c r="C224">
        <v>13</v>
      </c>
      <c r="D224">
        <v>7</v>
      </c>
      <c r="E224">
        <v>28</v>
      </c>
      <c r="F224" t="b">
        <v>0</v>
      </c>
    </row>
    <row r="225" spans="1:6" x14ac:dyDescent="0.35">
      <c r="A225">
        <v>747</v>
      </c>
      <c r="B225">
        <v>12</v>
      </c>
      <c r="C225">
        <v>13</v>
      </c>
      <c r="D225">
        <v>8</v>
      </c>
      <c r="E225">
        <v>28</v>
      </c>
      <c r="F225" t="b">
        <v>0</v>
      </c>
    </row>
    <row r="226" spans="1:6" x14ac:dyDescent="0.35">
      <c r="A226">
        <v>748</v>
      </c>
      <c r="B226">
        <v>7</v>
      </c>
      <c r="C226">
        <v>13</v>
      </c>
      <c r="D226">
        <v>9</v>
      </c>
      <c r="E226">
        <v>24</v>
      </c>
      <c r="F226" t="b">
        <v>0</v>
      </c>
    </row>
    <row r="227" spans="1:6" x14ac:dyDescent="0.35">
      <c r="A227">
        <v>749</v>
      </c>
      <c r="B227">
        <v>4</v>
      </c>
      <c r="C227">
        <v>13</v>
      </c>
      <c r="D227">
        <v>10</v>
      </c>
      <c r="E227">
        <v>24</v>
      </c>
      <c r="F227" t="b">
        <v>0</v>
      </c>
    </row>
    <row r="228" spans="1:6" x14ac:dyDescent="0.35">
      <c r="A228">
        <v>750</v>
      </c>
      <c r="B228">
        <v>17</v>
      </c>
      <c r="C228">
        <v>13</v>
      </c>
      <c r="D228">
        <v>11</v>
      </c>
      <c r="E228">
        <v>24</v>
      </c>
      <c r="F228" t="b">
        <v>0</v>
      </c>
    </row>
    <row r="229" spans="1:6" x14ac:dyDescent="0.35">
      <c r="A229">
        <v>751</v>
      </c>
      <c r="B229">
        <v>11</v>
      </c>
      <c r="C229">
        <v>13</v>
      </c>
      <c r="D229">
        <v>12</v>
      </c>
      <c r="E229">
        <v>22</v>
      </c>
      <c r="F229" t="b">
        <v>0</v>
      </c>
    </row>
    <row r="230" spans="1:6" x14ac:dyDescent="0.35">
      <c r="A230">
        <v>752</v>
      </c>
      <c r="B230">
        <v>6</v>
      </c>
      <c r="C230">
        <v>13</v>
      </c>
      <c r="D230">
        <v>13</v>
      </c>
      <c r="E230">
        <v>20</v>
      </c>
      <c r="F230" t="b">
        <v>0</v>
      </c>
    </row>
    <row r="231" spans="1:6" x14ac:dyDescent="0.35">
      <c r="A231">
        <v>753</v>
      </c>
      <c r="B231">
        <v>18</v>
      </c>
      <c r="C231">
        <v>13</v>
      </c>
      <c r="D231">
        <v>14</v>
      </c>
      <c r="E231">
        <v>20</v>
      </c>
      <c r="F231" t="b">
        <v>0</v>
      </c>
    </row>
    <row r="232" spans="1:6" x14ac:dyDescent="0.35">
      <c r="A232">
        <v>754</v>
      </c>
      <c r="B232">
        <v>9</v>
      </c>
      <c r="C232">
        <v>13</v>
      </c>
      <c r="D232">
        <v>15</v>
      </c>
      <c r="E232">
        <v>18</v>
      </c>
      <c r="F232" t="b">
        <v>0</v>
      </c>
    </row>
    <row r="233" spans="1:6" x14ac:dyDescent="0.35">
      <c r="A233">
        <v>755</v>
      </c>
      <c r="B233">
        <v>13</v>
      </c>
      <c r="C233">
        <v>13</v>
      </c>
      <c r="D233">
        <v>16</v>
      </c>
      <c r="E233">
        <v>16</v>
      </c>
      <c r="F233" t="b">
        <v>0</v>
      </c>
    </row>
    <row r="234" spans="1:6" x14ac:dyDescent="0.35">
      <c r="A234">
        <v>756</v>
      </c>
      <c r="B234">
        <v>15</v>
      </c>
      <c r="C234">
        <v>13</v>
      </c>
      <c r="D234">
        <v>17</v>
      </c>
      <c r="E234">
        <v>8</v>
      </c>
      <c r="F234" t="b">
        <v>0</v>
      </c>
    </row>
    <row r="235" spans="1:6" x14ac:dyDescent="0.35">
      <c r="A235">
        <v>757</v>
      </c>
      <c r="B235">
        <v>3</v>
      </c>
      <c r="C235">
        <v>13</v>
      </c>
      <c r="D235">
        <v>18</v>
      </c>
      <c r="E235">
        <v>4</v>
      </c>
      <c r="F235" t="b">
        <v>0</v>
      </c>
    </row>
    <row r="236" spans="1:6" x14ac:dyDescent="0.35">
      <c r="A236">
        <v>758</v>
      </c>
      <c r="B236">
        <v>2</v>
      </c>
      <c r="C236">
        <v>14</v>
      </c>
      <c r="D236">
        <v>1</v>
      </c>
      <c r="E236">
        <v>48</v>
      </c>
      <c r="F236" t="b">
        <v>1</v>
      </c>
    </row>
    <row r="237" spans="1:6" x14ac:dyDescent="0.35">
      <c r="A237">
        <v>759</v>
      </c>
      <c r="B237">
        <v>8</v>
      </c>
      <c r="C237">
        <v>14</v>
      </c>
      <c r="D237">
        <v>2</v>
      </c>
      <c r="E237">
        <v>44</v>
      </c>
      <c r="F237" t="b">
        <v>1</v>
      </c>
    </row>
    <row r="238" spans="1:6" x14ac:dyDescent="0.35">
      <c r="A238">
        <v>760</v>
      </c>
      <c r="B238">
        <v>16</v>
      </c>
      <c r="C238">
        <v>14</v>
      </c>
      <c r="D238">
        <v>3</v>
      </c>
      <c r="E238">
        <v>36</v>
      </c>
      <c r="F238" t="b">
        <v>1</v>
      </c>
    </row>
    <row r="239" spans="1:6" x14ac:dyDescent="0.35">
      <c r="A239">
        <v>761</v>
      </c>
      <c r="B239">
        <v>5</v>
      </c>
      <c r="C239">
        <v>14</v>
      </c>
      <c r="D239">
        <v>4</v>
      </c>
      <c r="E239">
        <v>36</v>
      </c>
      <c r="F239" t="b">
        <v>1</v>
      </c>
    </row>
    <row r="240" spans="1:6" x14ac:dyDescent="0.35">
      <c r="A240">
        <v>762</v>
      </c>
      <c r="B240">
        <v>14</v>
      </c>
      <c r="C240">
        <v>14</v>
      </c>
      <c r="D240">
        <v>5</v>
      </c>
      <c r="E240">
        <v>32</v>
      </c>
      <c r="F240" t="b">
        <v>1</v>
      </c>
    </row>
    <row r="241" spans="1:6" x14ac:dyDescent="0.35">
      <c r="A241">
        <v>763</v>
      </c>
      <c r="B241">
        <v>10</v>
      </c>
      <c r="C241">
        <v>14</v>
      </c>
      <c r="D241">
        <v>6</v>
      </c>
      <c r="E241">
        <v>32</v>
      </c>
      <c r="F241" t="b">
        <v>1</v>
      </c>
    </row>
    <row r="242" spans="1:6" x14ac:dyDescent="0.35">
      <c r="A242">
        <v>764</v>
      </c>
      <c r="B242">
        <v>12</v>
      </c>
      <c r="C242">
        <v>14</v>
      </c>
      <c r="D242">
        <v>7</v>
      </c>
      <c r="E242">
        <v>32</v>
      </c>
      <c r="F242" t="b">
        <v>1</v>
      </c>
    </row>
    <row r="243" spans="1:6" x14ac:dyDescent="0.35">
      <c r="A243">
        <v>765</v>
      </c>
      <c r="B243">
        <v>1</v>
      </c>
      <c r="C243">
        <v>14</v>
      </c>
      <c r="D243">
        <v>8</v>
      </c>
      <c r="E243">
        <v>28</v>
      </c>
      <c r="F243" t="b">
        <v>1</v>
      </c>
    </row>
    <row r="244" spans="1:6" x14ac:dyDescent="0.35">
      <c r="A244">
        <v>766</v>
      </c>
      <c r="B244">
        <v>11</v>
      </c>
      <c r="C244">
        <v>14</v>
      </c>
      <c r="D244">
        <v>9</v>
      </c>
      <c r="E244">
        <v>26</v>
      </c>
      <c r="F244" t="b">
        <v>1</v>
      </c>
    </row>
    <row r="245" spans="1:6" x14ac:dyDescent="0.35">
      <c r="A245">
        <v>767</v>
      </c>
      <c r="B245">
        <v>7</v>
      </c>
      <c r="C245">
        <v>14</v>
      </c>
      <c r="D245">
        <v>10</v>
      </c>
      <c r="E245">
        <v>24</v>
      </c>
      <c r="F245" t="b">
        <v>1</v>
      </c>
    </row>
    <row r="246" spans="1:6" x14ac:dyDescent="0.35">
      <c r="A246">
        <v>768</v>
      </c>
      <c r="B246">
        <v>18</v>
      </c>
      <c r="C246">
        <v>14</v>
      </c>
      <c r="D246">
        <v>11</v>
      </c>
      <c r="E246">
        <v>24</v>
      </c>
      <c r="F246" t="b">
        <v>1</v>
      </c>
    </row>
    <row r="247" spans="1:6" x14ac:dyDescent="0.35">
      <c r="A247">
        <v>769</v>
      </c>
      <c r="B247">
        <v>17</v>
      </c>
      <c r="C247">
        <v>14</v>
      </c>
      <c r="D247">
        <v>12</v>
      </c>
      <c r="E247">
        <v>24</v>
      </c>
      <c r="F247" t="b">
        <v>1</v>
      </c>
    </row>
    <row r="248" spans="1:6" x14ac:dyDescent="0.35">
      <c r="A248">
        <v>770</v>
      </c>
      <c r="B248">
        <v>4</v>
      </c>
      <c r="C248">
        <v>14</v>
      </c>
      <c r="D248">
        <v>13</v>
      </c>
      <c r="E248">
        <v>24</v>
      </c>
      <c r="F248" t="b">
        <v>1</v>
      </c>
    </row>
    <row r="249" spans="1:6" x14ac:dyDescent="0.35">
      <c r="A249">
        <v>771</v>
      </c>
      <c r="B249">
        <v>9</v>
      </c>
      <c r="C249">
        <v>14</v>
      </c>
      <c r="D249">
        <v>14</v>
      </c>
      <c r="E249">
        <v>22</v>
      </c>
      <c r="F249" t="b">
        <v>1</v>
      </c>
    </row>
    <row r="250" spans="1:6" x14ac:dyDescent="0.35">
      <c r="A250">
        <v>772</v>
      </c>
      <c r="B250">
        <v>6</v>
      </c>
      <c r="C250">
        <v>14</v>
      </c>
      <c r="D250">
        <v>15</v>
      </c>
      <c r="E250">
        <v>20</v>
      </c>
      <c r="F250" t="b">
        <v>1</v>
      </c>
    </row>
    <row r="251" spans="1:6" x14ac:dyDescent="0.35">
      <c r="A251">
        <v>773</v>
      </c>
      <c r="B251">
        <v>13</v>
      </c>
      <c r="C251">
        <v>14</v>
      </c>
      <c r="D251">
        <v>16</v>
      </c>
      <c r="E251">
        <v>16</v>
      </c>
      <c r="F251" t="b">
        <v>1</v>
      </c>
    </row>
    <row r="252" spans="1:6" x14ac:dyDescent="0.35">
      <c r="A252">
        <v>774</v>
      </c>
      <c r="B252">
        <v>15</v>
      </c>
      <c r="C252">
        <v>14</v>
      </c>
      <c r="D252">
        <v>17</v>
      </c>
      <c r="E252">
        <v>8</v>
      </c>
      <c r="F252" t="b">
        <v>1</v>
      </c>
    </row>
    <row r="253" spans="1:6" x14ac:dyDescent="0.35">
      <c r="A253">
        <v>775</v>
      </c>
      <c r="B253">
        <v>3</v>
      </c>
      <c r="C253">
        <v>14</v>
      </c>
      <c r="D253">
        <v>18</v>
      </c>
      <c r="E253">
        <v>4</v>
      </c>
      <c r="F253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F b z S V n G D i e 2 k A A A A 9 w A A A B I A H A B D b 2 5 m a W c v U G F j a 2 F n Z S 5 4 b W w g o h g A K K A U A A A A A A A A A A A A A A A A A A A A A A A A A A A A h Y 9 N D o I w G E S v Q r q n f 7 g w p J Q Y t 5 K Y G I 3 b p l Z o h A 9 D i + V u L j y S V x C j q D u X 8 + Y t Z u 7 X m 8 i H p o 4 u p n O 2 h Q w x T F F k Q L c H C 2 W G e n + M 5 y i X Y q 3 0 S Z U m G m V w 6 e A O G a q 8 P 6 e E h B B w S H D b l Y R T y s i + W G 1 0 Z R q F P r L 9 L 8 c W n F e g D Z J i 9 x o j O W Z s h j n n C a a C T F Q U F r 4 G H w c / 2 x 8 o l n 3 t + 8 5 I A / F i K 8 g U B X m f k A 9 Q S w M E F A A C A A g A F b z S V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B W 8 0 l Y o i k e 4 D g A A A B E A A A A T A B w A R m 9 y b X V s Y X M v U 2 V j d G l v b j E u b S C i G A A o o B Q A A A A A A A A A A A A A A A A A A A A A A A A A A A A r T k 0 u y c z P U w i G 0 I b W A F B L A Q I t A B Q A A g A I A B W 8 0 l Z x g 4 n t p A A A A P c A A A A S A A A A A A A A A A A A A A A A A A A A A A B D b 2 5 m a W c v U G F j a 2 F n Z S 5 4 b W x Q S w E C L Q A U A A I A C A A V v N J W U 3 I 4 L J s A A A D h A A A A E w A A A A A A A A A A A A A A A A D w A A A A W 0 N v b n R l b n R f V H l w Z X N d L n h t b F B L A Q I t A B Q A A g A I A B W 8 0 l Y o i k e 4 D g A A A B E A A A A T A A A A A A A A A A A A A A A A A N g B A A B G b 3 J t d W x h c y 9 T Z W N 0 a W 9 u M S 5 t U E s F B g A A A A A D A A M A w g A A A D M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h N L g c 4 w 2 V D n r L 5 m 7 g j E c Y A A A A A A g A A A A A A A 2 Y A A M A A A A A Q A A A A o 6 v d 8 l S e z 1 w S V d 0 V O G f y z g A A A A A E g A A A o A A A A B A A A A A V x M p J a m V S T s q b n 5 / s 8 X 1 7 U A A A A O Y e x X N 2 7 I Q o 9 v L G 0 C w 7 y a Z G w 6 y 9 M Z 0 j 9 n D 0 8 t r P E f D z X r S h c G w 9 D 8 m c b P 8 A i Z 3 9 5 u S V F A 9 v R o L B i c f r w U b a D W W v I t 5 Y 3 7 h / u 8 8 8 m u Z E G k L C F A A A A M D E Q z 3 7 y N l K m 2 x q n 1 9 h R + / h H k 9 k < / D a t a M a s h u p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0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2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3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4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5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6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7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8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9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2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3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4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5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6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7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8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9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19</vt:i4>
      </vt:variant>
    </vt:vector>
  </HeadingPairs>
  <TitlesOfParts>
    <vt:vector size="29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2023-06-18T13:46:33Z</cp:lastPrinted>
  <dcterms:created xsi:type="dcterms:W3CDTF">2022-04-03T05:03:29Z</dcterms:created>
  <dcterms:modified xsi:type="dcterms:W3CDTF">2023-06-18T22:39:28Z</dcterms:modified>
  <cp:category/>
  <cp:contentStatus/>
</cp:coreProperties>
</file>